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66925"/>
  <mc:AlternateContent xmlns:mc="http://schemas.openxmlformats.org/markup-compatibility/2006">
    <mc:Choice Requires="x15">
      <x15ac:absPath xmlns:x15ac="http://schemas.microsoft.com/office/spreadsheetml/2010/11/ac" url="Z:\ATRAT\EPRTNT\Formulaires EPRTNT-TAT\"/>
    </mc:Choice>
  </mc:AlternateContent>
  <xr:revisionPtr revIDLastSave="0" documentId="8_{6759A183-B69D-487F-B9D0-577718727DEC}" xr6:coauthVersionLast="47" xr6:coauthVersionMax="47" xr10:uidLastSave="{00000000-0000-0000-0000-000000000000}"/>
  <workbookProtection workbookAlgorithmName="SHA-512" workbookHashValue="h03TC8UrcqJDrk+ZXuLVpH+43hc9ZHVAXwPHIHqyFqnDsQe7lTcv/jA+XcuUWTTK5K5U//Lv8LzL/5Efz15MCg==" workbookSaltValue="7hdRdEh3Utq2EcJNaYxmNw==" workbookSpinCount="100000" lockStructure="1"/>
  <bookViews>
    <workbookView xWindow="-120" yWindow="-120" windowWidth="29040" windowHeight="15840" tabRatio="967" firstSheet="1" activeTab="1"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2" state="hidden" r:id="rId12"/>
    <sheet name="Menu déroulant" sheetId="2" state="hidden" r:id="rId13"/>
  </sheets>
  <externalReferences>
    <externalReference r:id="rId14"/>
    <externalReference r:id="rId15"/>
  </externalReferences>
  <definedNames>
    <definedName name="AEQ" localSheetId="11">'[1]Menu déroulant'!$G$3:$G$5</definedName>
    <definedName name="AEQ">'Menu déroulant'!$G$3:$G$5</definedName>
    <definedName name="Aide">'Menu déroulant'!$Q$3:$Q$16</definedName>
    <definedName name="Analyse">'[2]Menu déroulant'!$G$3:$G$5</definedName>
    <definedName name="Besoin">'Menu déroulant'!$AZ$2:$AZ$7</definedName>
    <definedName name="Circonscription" localSheetId="11">'[1]Menu déroulant'!$BA$2:$BA$127</definedName>
    <definedName name="Circonscription">'Menu déroulant'!$BC$2:$BC$127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déroulant'!$AY$2:$AY$90</definedName>
    <definedName name="Municipalité" localSheetId="11">'[1]Menu déroulant'!$U$2:$U$1168</definedName>
    <definedName name="Municipalité">'Menu déroulant'!$U$2:$U$1165</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déroulant'!$AW$3:$AW$24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'!$B$1:$G$16</definedName>
    <definedName name="_xlnm.Print_Area" localSheetId="1">'Admissibilité projet'!$B$1:$C$27</definedName>
    <definedName name="_xlnm.Print_Area" localSheetId="2">Demandeur!$B$1:$M$53</definedName>
    <definedName name="_xlnm.Print_Area" localSheetId="7">'Échéancier '!$B$1:$E$19</definedName>
    <definedName name="_xlnm.Print_Area" localSheetId="4">'Montage financier'!$B$1:$F$34</definedName>
    <definedName name="_xlnm.Print_Area" localSheetId="5">'Objectifs du projet'!$B$1:$C$29</definedName>
    <definedName name="_xlnm.Print_Area" localSheetId="8">'Signature et autorisation'!$B$1:$G$24</definedName>
    <definedName name="_xlnm.Print_Area" localSheetId="3">'Sommaire projet'!$B$1:$C$37</definedName>
    <definedName name="_xlnm.Print_Area" localSheetId="6">'Tendances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2" l="1"/>
  <c r="D8" i="32"/>
  <c r="C8" i="32"/>
  <c r="B8" i="32"/>
  <c r="A8" i="32"/>
  <c r="BC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indexed="81"/>
            <rFont val="Tahoma"/>
            <family val="2"/>
          </rPr>
          <t>Le nombre d'employés peut être validé à l'onglet Emploi et achalandage</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<sst xmlns="http://schemas.openxmlformats.org/spreadsheetml/2006/main" count="2180" uniqueCount="1994">
  <si>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</si>
  <si>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</si>
  <si>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</si>
  <si>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</si>
  <si>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</si>
  <si>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</si>
  <si>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</si>
  <si>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</si>
  <si>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</si>
  <si>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</si>
  <si>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</si>
  <si>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</si>
  <si>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</si>
  <si>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</si>
  <si>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</si>
  <si>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</si>
  <si>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</si>
  <si>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</si>
  <si>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</si>
  <si>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</si>
  <si>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</si>
  <si>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</si>
  <si>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</si>
  <si>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</si>
  <si>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</si>
  <si>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</si>
  <si>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</si>
  <si>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</si>
  <si>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</si>
  <si>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</si>
  <si>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</si>
  <si>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</si>
  <si>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</si>
  <si>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</si>
  <si>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</si>
  <si>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</si>
  <si>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</si>
  <si>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</si>
  <si>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</si>
  <si>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</si>
  <si>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</si>
  <si>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</si>
  <si>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</si>
  <si>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</si>
  <si>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</si>
  <si>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</si>
  <si>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</si>
  <si>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</si>
  <si>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</si>
  <si>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</si>
  <si>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</si>
  <si>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</si>
  <si>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</si>
  <si>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</si>
  <si>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</si>
  <si>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</si>
  <si>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</si>
  <si>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</si>
  <si>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</si>
  <si>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</si>
  <si>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</si>
  <si>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</si>
  <si>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</si>
  <si>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</si>
  <si>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</si>
  <si>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</si>
  <si>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</si>
  <si>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</si>
  <si>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</si>
  <si>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</si>
  <si>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</si>
  <si>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</si>
  <si>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</si>
  <si>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</si>
  <si>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</si>
  <si>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</si>
  <si>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</si>
  <si>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</si>
  <si>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</si>
  <si>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</si>
  <si>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</si>
  <si>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</si>
  <si>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</si>
  <si>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</si>
  <si>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</si>
  <si>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</si>
  <si>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</si>
  <si>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</si>
  <si>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</si>
  <si>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</si>
  <si>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</si>
  <si>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</si>
  <si>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</si>
  <si>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</si>
  <si>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</si>
  <si>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</si>
  <si>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</si>
  <si>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</si>
  <si>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</si>
  <si>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</si>
  <si>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</si>
  <si>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</si>
  <si>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</si>
  <si>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</si>
  <si>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</si>
  <si>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</si>
  <si>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</si>
  <si>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</si>
  <si>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</si>
  <si>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</si>
  <si>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</si>
  <si>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</si>
  <si>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</si>
  <si>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</si>
  <si>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</si>
  <si>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</si>
  <si>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</si>
  <si>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</si>
  <si>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</si>
  <si>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</si>
  <si>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</si>
  <si>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</si>
  <si>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</si>
  <si>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</si>
  <si>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</si>
  <si>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</si>
  <si>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</si>
  <si>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</si>
  <si>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</si>
  <si>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</si>
  <si>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</si>
  <si>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</si>
  <si>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</si>
  <si>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</si>
  <si>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</si>
  <si>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</si>
  <si>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</si>
  <si>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</si>
  <si>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</si>
  <si>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</si>
  <si>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</si>
  <si>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</si>
  <si>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</si>
  <si>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</si>
  <si>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</si>
  <si>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</si>
  <si>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</si>
  <si>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</si>
  <si>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</si>
  <si>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</si>
  <si>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</si>
  <si>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</si>
  <si>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</si>
  <si>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</si>
  <si>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</si>
  <si>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</si>
  <si>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</si>
  <si>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</si>
  <si>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</si>
  <si>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</si>
  <si>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</si>
  <si>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</si>
  <si>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</si>
  <si>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</si>
  <si>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</si>
  <si>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</si>
  <si>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</si>
  <si>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</si>
  <si>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</si>
  <si>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</si>
  <si>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</si>
  <si>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</si>
  <si>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</si>
  <si>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</si>
  <si>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</si>
  <si>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</si>
  <si>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</si>
  <si>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</si>
  <si>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</si>
  <si>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</si>
  <si>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</si>
  <si>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</si>
  <si>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</si>
  <si>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</si>
  <si>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</si>
  <si>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</si>
  <si>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</si>
  <si>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</si>
  <si>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</si>
  <si>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</si>
  <si>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</si>
  <si>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</si>
  <si>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</si>
  <si>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</si>
  <si>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</si>
  <si>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</si>
  <si>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</si>
  <si>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</si>
  <si>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</si>
  <si>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</si>
  <si>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</si>
  <si>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</si>
  <si>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</si>
  <si>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</si>
  <si>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</si>
  <si>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</si>
  <si>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</si>
  <si>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</si>
  <si>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</si>
  <si>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</si>
  <si>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</si>
  <si>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</si>
  <si>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</si>
  <si>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</si>
  <si>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</si>
  <si>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</si>
  <si>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</si>
  <si>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</si>
  <si>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</si>
  <si>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</si>
  <si>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</si>
  <si>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</si>
  <si>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</si>
  <si>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</si>
  <si>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</si>
  <si>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</si>
  <si>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</si>
  <si>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</si>
  <si>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</si>
  <si>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</si>
  <si>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</si>
  <si>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</si>
  <si>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</si>
  <si>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</si>
  <si>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</si>
  <si>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</si>
  <si>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</si>
  <si>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</si>
  <si>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</si>
  <si>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</si>
  <si>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</si>
  <si>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</si>
  <si>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</si>
  <si>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</si>
  <si>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</si>
  <si>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</si>
  <si>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</si>
  <si>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</si>
  <si>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</si>
  <si>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</si>
  <si>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</si>
  <si>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</si>
  <si>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</si>
  <si>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</si>
  <si>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</si>
  <si>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</si>
  <si>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</si>
  <si>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</si>
  <si>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</si>
  <si>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</si>
  <si>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</si>
  <si>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</si>
  <si>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</si>
  <si>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</si>
  <si>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</si>
  <si>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</si>
  <si>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</si>
  <si>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</si>
  <si>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</si>
  <si>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</si>
  <si>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</si>
  <si>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</si>
  <si>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</si>
  <si>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</si>
  <si>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</si>
  <si>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</si>
  <si>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</si>
  <si>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</si>
  <si>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</si>
  <si>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</si>
  <si>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</si>
  <si>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</si>
  <si>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</si>
  <si>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</si>
  <si>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</si>
  <si>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</si>
  <si>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</si>
  <si>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</si>
  <si>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</si>
  <si>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</si>
  <si>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</si>
  <si>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</si>
  <si>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</si>
  <si>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</si>
  <si>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</si>
  <si>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</si>
  <si>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</si>
  <si>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</si>
  <si>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</si>
  <si>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</si>
  <si>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</si>
  <si>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</si>
  <si>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</si>
  <si>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</si>
  <si>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</si>
  <si>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</si>
  <si>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</si>
  <si>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</si>
  <si>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</si>
  <si>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</si>
  <si>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</si>
  <si>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</si>
  <si>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</si>
  <si>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</si>
  <si>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</si>
  <si>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</si>
  <si>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</si>
  <si>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</si>
  <si>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</si>
  <si>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</si>
  <si>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</si>
  <si>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</si>
  <si>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</si>
  <si>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</si>
  <si>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</si>
  <si>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</si>
  <si>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</si>
  <si>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</si>
  <si>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</si>
  <si>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</si>
  <si>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</si>
  <si>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</si>
  <si>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</si>
  <si>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</si>
  <si>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</si>
  <si>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</si>
  <si>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</si>
  <si>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</si>
  <si>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</si>
  <si>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</si>
  <si>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</si>
  <si>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</si>
  <si>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</si>
  <si>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</si>
  <si>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</si>
  <si>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</si>
  <si>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</si>
  <si>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</si>
  <si>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</si>
  <si>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</si>
  <si>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</si>
  <si>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</si>
  <si>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</si>
  <si>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</si>
  <si>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</si>
  <si>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</si>
  <si>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</si>
  <si>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</si>
  <si>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</si>
  <si>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</si>
  <si>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</si>
  <si>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</si>
  <si>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</si>
  <si>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</si>
  <si>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</si>
  <si>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</si>
  <si>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</si>
  <si>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</si>
  <si>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</si>
  <si>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</si>
  <si>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</si>
  <si>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</si>
  <si>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</si>
  <si>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</si>
  <si>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</si>
  <si>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</si>
  <si>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</si>
  <si>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</si>
  <si>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</si>
  <si>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</si>
  <si>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</si>
  <si>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</si>
  <si>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</si>
  <si>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</si>
  <si>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</si>
  <si>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</si>
  <si>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</si>
  <si>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</si>
  <si>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</si>
  <si>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</si>
  <si>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</si>
  <si>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</si>
  <si>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</si>
  <si>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</si>
  <si>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</si>
  <si>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</si>
  <si>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</si>
  <si>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</si>
  <si>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</si>
  <si>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</si>
  <si>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</si>
  <si>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</si>
  <si>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</si>
  <si>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</si>
  <si>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</si>
  <si>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</si>
  <si>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</si>
  <si>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</si>
  <si>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</si>
  <si>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</si>
  <si>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</si>
  <si>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</si>
  <si>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</si>
  <si>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</si>
  <si>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</si>
  <si>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</si>
  <si>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</si>
  <si>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</si>
  <si>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</si>
  <si>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</si>
  <si>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</si>
  <si>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</si>
  <si>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</si>
  <si>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</si>
  <si>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</si>
  <si>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</si>
  <si>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</si>
  <si>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</si>
  <si>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</si>
  <si>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</si>
  <si>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</si>
  <si>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</si>
  <si>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</si>
  <si>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</si>
  <si>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</si>
  <si>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</si>
  <si>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</si>
  <si>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</si>
  <si>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</si>
  <si>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</si>
  <si>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</si>
  <si>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</si>
  <si>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</si>
  <si>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</si>
  <si>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</si>
  <si>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</si>
  <si>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</si>
  <si>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</si>
  <si>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</si>
  <si>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</si>
  <si>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</si>
  <si>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</si>
  <si>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</si>
  <si>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</si>
  <si>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</si>
  <si>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</si>
  <si>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</si>
  <si>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</si>
  <si>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</si>
  <si>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</si>
  <si>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</si>
  <si>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</si>
  <si>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</si>
  <si>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</si>
  <si>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</si>
  <si>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</si>
  <si>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</si>
  <si>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</si>
  <si>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</si>
  <si>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</si>
  <si>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</si>
  <si>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</si>
  <si>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</si>
  <si>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</si>
  <si>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</si>
  <si>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</si>
  <si>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</si>
  <si>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</si>
  <si>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</si>
  <si>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</si>
  <si>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</si>
  <si>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</si>
  <si>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</si>
  <si>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</si>
  <si>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</si>
  <si>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</si>
  <si>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</si>
  <si>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</si>
  <si>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</si>
  <si>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</si>
  <si>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</si>
  <si>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</si>
  <si>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</si>
  <si>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</si>
  <si>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</si>
  <si>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</si>
  <si>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</si>
  <si>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</si>
  <si>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</si>
  <si>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</si>
  <si>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</si>
  <si>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</si>
  <si>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</si>
  <si>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</si>
  <si>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</si>
  <si>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</si>
  <si>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</si>
  <si>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</si>
  <si>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</si>
  <si>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</si>
  <si>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</si>
  <si>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</si>
  <si>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</si>
  <si>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</si>
  <si>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</si>
  <si>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</si>
  <si>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</si>
  <si>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</si>
  <si>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</si>
  <si>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</si>
  <si>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</si>
  <si>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</si>
  <si>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</si>
  <si>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</si>
  <si>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</si>
  <si>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</si>
  <si>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</si>
  <si>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</si>
  <si>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</si>
  <si>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</si>
  <si>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</si>
  <si>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</si>
  <si>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</si>
  <si>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</si>
  <si>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</si>
  <si>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</si>
  <si>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</si>
  <si>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</si>
  <si>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</si>
  <si>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</si>
  <si>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</si>
  <si>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</si>
  <si>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</si>
  <si>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</si>
  <si>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</si>
  <si>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</si>
  <si>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</si>
  <si>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</si>
  <si>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</si>
  <si>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</si>
  <si>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</si>
  <si>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</si>
  <si>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</si>
  <si>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</si>
  <si>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</si>
  <si>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</si>
  <si>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</si>
  <si>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</si>
  <si>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</si>
  <si>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</si>
  <si>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</si>
  <si>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</si>
  <si>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</si>
  <si>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</si>
  <si>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</si>
  <si>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</si>
  <si>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</si>
  <si>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</si>
  <si>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</si>
  <si>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</si>
  <si>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</si>
  <si>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</si>
  <si>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</si>
  <si>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</si>
  <si>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</si>
  <si>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</si>
  <si>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</si>
  <si>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</si>
  <si>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</si>
  <si>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</si>
  <si>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</si>
  <si>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</si>
  <si>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</si>
  <si>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</si>
  <si>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</si>
  <si>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</si>
  <si>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</si>
  <si>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</si>
  <si>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</si>
  <si>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</si>
  <si>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</si>
  <si>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</si>
  <si>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</si>
  <si>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</si>
  <si>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</si>
  <si>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</si>
  <si>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</si>
  <si>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</si>
  <si>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</si>
  <si>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</si>
  <si>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</si>
  <si>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</si>
  <si>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</si>
  <si>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</si>
  <si>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</si>
  <si>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</si>
  <si>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</si>
  <si>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</si>
  <si>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</si>
  <si>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</si>
  <si>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</si>
  <si>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</si>
  <si>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</si>
  <si>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</si>
  <si>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</si>
  <si>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</si>
  <si>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</si>
  <si>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</si>
  <si>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</si>
  <si>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</si>
  <si>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</si>
  <si>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</si>
  <si>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</si>
  <si>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</si>
  <si>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</si>
  <si>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</si>
  <si>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</si>
  <si>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</si>
  <si>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</si>
  <si>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</si>
  <si>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</si>
  <si>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</si>
  <si>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</si>
  <si>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</si>
  <si>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</si>
  <si>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</si>
  <si>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</si>
  <si>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</si>
  <si>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</si>
  <si>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</si>
  <si>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</si>
  <si>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</si>
  <si>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</si>
  <si>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</si>
  <si>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</si>
  <si>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</si>
  <si>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</si>
  <si>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</si>
  <si>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</si>
  <si>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</si>
  <si>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</si>
  <si>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</si>
  <si>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</si>
  <si>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</si>
  <si>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</si>
  <si>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</si>
  <si>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</si>
  <si>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</si>
  <si>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</si>
  <si>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</si>
  <si>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</si>
  <si>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</si>
  <si>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</si>
  <si>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</si>
  <si>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</si>
  <si>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</si>
  <si>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</si>
  <si>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</si>
  <si>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</si>
  <si>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</si>
  <si>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</si>
  <si>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</si>
  <si>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</si>
  <si>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</si>
  <si>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</si>
  <si>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</si>
  <si>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</si>
  <si>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</si>
  <si>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</si>
  <si>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</si>
  <si>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</si>
  <si>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</si>
  <si>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</si>
  <si>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</si>
  <si>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</si>
  <si>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</si>
  <si>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</si>
  <si>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</si>
  <si>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</si>
  <si>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</si>
  <si>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</si>
  <si>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</si>
  <si>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</si>
  <si>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</si>
  <si>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</si>
  <si>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</si>
  <si>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</si>
  <si>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</si>
  <si>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</si>
  <si>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</si>
  <si>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</si>
  <si>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</si>
  <si>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</si>
  <si>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</si>
  <si>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</si>
  <si>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</si>
  <si>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</si>
  <si>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</si>
  <si>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</si>
  <si>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</si>
  <si>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</si>
  <si>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</si>
  <si>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</si>
  <si>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</si>
  <si>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</si>
  <si>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</si>
  <si>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</si>
  <si>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</si>
  <si>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</si>
  <si>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</si>
  <si>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</si>
  <si>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</si>
  <si>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</si>
  <si>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</si>
  <si>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</si>
  <si>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</si>
  <si>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</si>
  <si>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</si>
  <si>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</si>
  <si>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</si>
  <si>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</si>
  <si>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</si>
  <si>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</si>
  <si>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</si>
  <si>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</si>
  <si>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</si>
  <si>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</si>
  <si>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</si>
  <si>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</si>
  <si>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</si>
  <si>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</si>
  <si>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</si>
  <si>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</si>
  <si>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</si>
  <si>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</si>
  <si>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</si>
  <si>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</si>
  <si>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</si>
  <si>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</si>
  <si>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</si>
  <si>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</si>
  <si>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</si>
  <si>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</si>
  <si>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</si>
  <si>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</si>
  <si>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</si>
  <si>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</si>
  <si>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</si>
  <si>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</si>
  <si>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</si>
  <si>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</si>
  <si>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</si>
  <si>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</si>
  <si>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</si>
  <si>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</si>
  <si>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</si>
  <si>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</si>
  <si>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</si>
  <si>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</si>
  <si>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</si>
  <si>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</si>
  <si>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</si>
  <si>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</si>
  <si>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</si>
  <si>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</si>
  <si>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</si>
  <si>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</si>
  <si>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</si>
  <si>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</si>
  <si>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</si>
  <si>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</si>
  <si>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</si>
  <si>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</si>
  <si>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</si>
  <si>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</si>
  <si>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</si>
  <si>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</si>
  <si>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</si>
  <si>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</si>
  <si>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</si>
  <si>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</si>
  <si>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</si>
  <si>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</si>
  <si>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</si>
  <si>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</si>
  <si>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</si>
  <si>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</si>
  <si>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</si>
  <si>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</si>
  <si>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</si>
  <si>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</si>
  <si>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</si>
  <si>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</si>
  <si>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</si>
  <si>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</si>
  <si>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</si>
  <si>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</si>
  <si>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</si>
  <si>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</si>
  <si>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</si>
  <si>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</si>
  <si>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</si>
  <si>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</si>
  <si>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</si>
  <si>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</si>
  <si>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</si>
  <si>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</si>
  <si>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</si>
  <si>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</si>
  <si>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</si>
  <si>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</si>
  <si>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</si>
  <si>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</si>
  <si>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</si>
  <si>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</si>
  <si>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</si>
  <si>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</si>
  <si>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</si>
  <si>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</si>
  <si>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</si>
  <si>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</si>
  <si>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</si>
  <si>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</si>
  <si>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</si>
  <si>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</si>
  <si>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</si>
  <si>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</si>
  <si>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</si>
  <si>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</si>
  <si>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</si>
  <si>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</si>
  <si>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</si>
  <si>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</si>
  <si>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</si>
  <si>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</si>
  <si>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</si>
  <si>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</si>
  <si>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</si>
  <si>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</si>
  <si>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</si>
  <si>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</si>
  <si>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</si>
  <si>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</si>
  <si>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</si>
  <si>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</si>
  <si>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</si>
  <si>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</si>
  <si>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</si>
  <si>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</si>
  <si>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</si>
  <si>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</si>
  <si>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</si>
  <si>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</si>
  <si>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</si>
  <si>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</si>
  <si>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</si>
  <si>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</si>
  <si>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</si>
  <si>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</si>
  <si>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</si>
  <si>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</si>
  <si>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</si>
  <si>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</si>
  <si>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</si>
  <si>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</si>
  <si>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</si>
  <si>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</si>
  <si>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</si>
  <si>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</si>
  <si>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</si>
  <si>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</si>
  <si>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</si>
  <si>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</si>
  <si>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</si>
  <si>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</si>
  <si>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</si>
  <si>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</si>
  <si>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</si>
  <si>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</si>
  <si>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</si>
  <si>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</si>
  <si>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</si>
  <si>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</si>
  <si>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</si>
  <si>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</si>
  <si>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</si>
  <si>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</si>
  <si>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</si>
  <si>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</si>
  <si>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</si>
  <si>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</si>
  <si>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</si>
  <si>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</si>
  <si>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</si>
  <si>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</si>
  <si>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</si>
  <si>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</si>
  <si>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</si>
  <si>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</si>
  <si>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</si>
  <si>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</si>
  <si>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</si>
  <si>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</si>
  <si>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</si>
  <si>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</si>
  <si>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</si>
  <si>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</si>
  <si>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</si>
  <si>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</si>
  <si>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</si>
  <si>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</si>
  <si>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</si>
  <si>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</si>
  <si>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</si>
  <si>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</si>
  <si>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</si>
  <si>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</si>
  <si>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</si>
  <si>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</si>
  <si>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</si>
  <si>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</si>
  <si>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</si>
  <si>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</si>
  <si>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</si>
  <si>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</si>
  <si>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</si>
  <si>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</si>
  <si>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</si>
  <si>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</si>
  <si>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</si>
  <si>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</si>
  <si>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</si>
  <si>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</si>
  <si>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</si>
  <si>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</si>
  <si>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</si>
  <si>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</si>
  <si>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</si>
  <si>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</si>
  <si>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</si>
  <si>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</si>
  <si>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</si>
  <si>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</si>
  <si>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</si>
  <si>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</si>
  <si>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</si>
  <si>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</si>
  <si>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</si>
  <si>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</si>
  <si>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</si>
  <si>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</si>
  <si>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</si>
  <si>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</si>
  <si>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</si>
  <si>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</si>
  <si>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</si>
  <si>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</si>
  <si>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</si>
  <si>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</si>
  <si>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</si>
  <si>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</si>
  <si>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</si>
  <si>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</si>
  <si>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</si>
  <si>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</si>
  <si>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</si>
  <si>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</si>
  <si>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</si>
  <si>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</si>
  <si>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</si>
  <si>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</si>
  <si>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</si>
  <si>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</si>
  <si>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</si>
  <si>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</si>
  <si>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</si>
  <si>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</si>
  <si>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</si>
  <si>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</si>
  <si>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</si>
  <si>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</si>
  <si>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</si>
  <si>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</si>
  <si>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</si>
  <si>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</si>
  <si>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</si>
  <si>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</si>
  <si>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</si>
  <si>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</si>
  <si>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</si>
  <si>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</si>
  <si>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</si>
  <si>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</si>
  <si>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</si>
  <si>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</si>
  <si>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</si>
  <si>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</si>
  <si>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</si>
  <si>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</si>
  <si>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</si>
  <si>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</si>
  <si>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</si>
  <si>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</si>
  <si>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</si>
  <si>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</si>
  <si>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</si>
  <si>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</si>
  <si>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</si>
  <si>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</si>
  <si>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</si>
  <si>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</si>
  <si>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</si>
  <si>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</si>
  <si>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</si>
  <si>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</si>
  <si>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</si>
  <si>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</si>
  <si>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</si>
  <si>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</si>
  <si>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</si>
  <si>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</si>
  <si>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</si>
  <si>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</si>
  <si>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</si>
  <si>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</si>
  <si>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</si>
  <si>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</si>
  <si>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</si>
  <si>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</si>
  <si>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</si>
  <si>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</si>
  <si>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</si>
  <si>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</si>
  <si>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</si>
  <si>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</si>
  <si>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</si>
  <si>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</si>
  <si>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</si>
  <si>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</si>
  <si>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</si>
  <si>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</si>
  <si>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</si>
  <si>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</si>
  <si>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</si>
  <si>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</si>
  <si>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</si>
  <si>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</si>
  <si>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</si>
  <si>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</si>
  <si>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</si>
  <si>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</si>
  <si>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</si>
  <si>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</si>
  <si>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</si>
  <si>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</si>
  <si>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</si>
  <si>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</si>
  <si>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</si>
  <si>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</si>
  <si>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</si>
  <si>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</si>
  <si>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</si>
  <si>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</si>
  <si>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</si>
  <si>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</si>
  <si>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</si>
  <si>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</si>
  <si>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</si>
  <si>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</si>
  <si>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</si>
  <si>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</si>
  <si>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</si>
  <si>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</si>
  <si>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</si>
  <si>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</si>
  <si>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</si>
  <si>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</si>
  <si>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</si>
  <si>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</si>
  <si>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</si>
  <si>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</si>
  <si>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</si>
  <si>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</si>
  <si>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</si>
  <si>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</si>
  <si>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</si>
  <si>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</si>
  <si>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</si>
  <si>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</si>
  <si>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</si>
  <si>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</si>
  <si>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</si>
  <si>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</si>
  <si>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</si>
  <si>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</si>
  <si>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</si>
  <si>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</si>
  <si>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</si>
  <si>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</si>
  <si>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</si>
  <si>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</si>
  <si>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</si>
  <si>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</si>
  <si>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</si>
  <si>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</si>
  <si>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</si>
  <si>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</si>
  <si>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</si>
  <si>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</si>
  <si>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</si>
  <si>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</si>
  <si>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</si>
  <si>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</si>
  <si>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</si>
  <si>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</si>
  <si>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</si>
  <si>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</si>
  <si>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</si>
  <si>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</si>
  <si>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</si>
  <si>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</si>
  <si>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</si>
  <si>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</si>
  <si>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</si>
  <si>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</si>
  <si>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</si>
  <si>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</si>
  <si>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</si>
  <si>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</si>
  <si>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</si>
  <si>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</si>
  <si>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</si>
  <si>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</si>
  <si>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</si>
  <si>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</si>
  <si>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</si>
  <si>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</si>
  <si>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</si>
  <si>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</si>
  <si>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</si>
  <si>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</si>
  <si>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</si>
  <si>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</si>
  <si>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</si>
  <si>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</si>
  <si>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</si>
  <si>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</si>
  <si>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</si>
  <si>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</si>
  <si>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</si>
  <si>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</si>
  <si>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</si>
  <si>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</si>
  <si>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</si>
  <si>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</si>
  <si>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</si>
  <si>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</si>
  <si>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</si>
  <si>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</si>
  <si>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</si>
  <si>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</si>
  <si>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</si>
  <si>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</si>
  <si>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</si>
  <si>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</si>
  <si>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</si>
  <si>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</si>
  <si>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</si>
  <si>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</si>
  <si>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</si>
  <si>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</si>
  <si>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</si>
  <si>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</si>
  <si>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</si>
  <si>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</si>
  <si>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</si>
  <si>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</si>
  <si>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</si>
  <si>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</si>
  <si>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</si>
  <si>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</si>
  <si>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</si>
  <si>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</si>
  <si>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</si>
  <si>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</si>
  <si>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</si>
  <si>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</si>
  <si>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</si>
  <si>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</si>
  <si>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</si>
  <si>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</si>
  <si>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</si>
  <si>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</si>
  <si>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</si>
  <si>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</si>
  <si>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</si>
  <si>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</si>
  <si>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</si>
  <si>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</si>
  <si>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</si>
  <si>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</si>
  <si>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</si>
  <si>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</si>
  <si>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</si>
  <si>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</si>
  <si>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</si>
  <si>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</si>
  <si>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</si>
  <si>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</si>
  <si>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</si>
  <si>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</si>
  <si>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</si>
  <si>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</si>
  <si>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</si>
  <si>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</si>
  <si>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</si>
  <si>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</si>
  <si>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</si>
  <si>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</si>
  <si>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</si>
  <si>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</si>
  <si>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</si>
  <si>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</si>
  <si>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</si>
  <si>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</si>
  <si>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</si>
  <si>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</si>
  <si>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</si>
  <si>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</si>
  <si>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</si>
  <si>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</si>
  <si>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</si>
  <si>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</si>
  <si>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</si>
  <si>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</si>
  <si>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</si>
  <si>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</si>
  <si>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</si>
  <si>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</si>
  <si>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</si>
  <si>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</si>
  <si>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</si>
  <si>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</si>
  <si>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</si>
  <si>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</si>
  <si>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</si>
  <si>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</si>
  <si>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</si>
  <si>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</si>
  <si>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</si>
  <si>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</si>
  <si>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</si>
  <si>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</si>
  <si>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</si>
  <si>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</si>
  <si>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</si>
  <si>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</si>
  <si>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</si>
  <si>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</si>
  <si>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</si>
  <si>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</si>
  <si>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</si>
  <si>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</si>
  <si>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</si>
  <si>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</si>
  <si>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</si>
  <si>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</si>
  <si>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</si>
  <si>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</si>
  <si>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</si>
  <si>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</si>
  <si>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</si>
  <si>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</si>
  <si>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</si>
  <si>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</si>
  <si>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</si>
  <si>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</si>
  <si>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</si>
  <si>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</si>
  <si>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</si>
  <si>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</si>
  <si>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</si>
  <si>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</si>
  <si>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</si>
  <si>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</si>
  <si>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</si>
  <si>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</si>
  <si>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</si>
  <si>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</si>
  <si>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</si>
  <si>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</si>
  <si>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</si>
  <si>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</si>
  <si>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</si>
  <si>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</si>
  <si>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</si>
  <si>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</si>
  <si>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</si>
  <si>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</si>
  <si>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</si>
  <si>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</si>
  <si>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</si>
  <si>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</si>
  <si>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</si>
  <si>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</si>
  <si>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</si>
  <si>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</si>
  <si>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</si>
  <si>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</si>
  <si>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</si>
  <si>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</si>
  <si>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</si>
  <si>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</si>
  <si>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</si>
  <si>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</si>
  <si>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</si>
  <si>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</si>
  <si>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</si>
  <si>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</si>
  <si>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</si>
  <si>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</si>
  <si>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</si>
  <si>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</si>
  <si>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</si>
  <si>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</si>
  <si>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</si>
  <si>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</si>
  <si>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</si>
  <si>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</si>
  <si>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</si>
  <si>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</si>
  <si>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</si>
  <si>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</si>
  <si>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</si>
  <si>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</si>
  <si>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</si>
  <si>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</si>
  <si>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</si>
  <si>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</si>
  <si>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</si>
  <si>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</si>
  <si>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</si>
  <si>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</si>
  <si>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</si>
  <si>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</si>
  <si>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</si>
  <si>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</si>
  <si>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</si>
  <si>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</si>
  <si>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</si>
  <si>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</si>
  <si>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</si>
  <si>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</si>
  <si>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</si>
  <si>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</si>
  <si>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</si>
  <si>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</si>
  <si>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</si>
  <si>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</si>
  <si>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</si>
  <si>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</si>
  <si>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</si>
  <si>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</si>
  <si>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</si>
  <si>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</si>
  <si>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</si>
  <si>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</si>
  <si>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</si>
  <si>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</si>
  <si>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</si>
  <si>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</si>
  <si>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</si>
  <si>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</si>
  <si>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</si>
  <si>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</si>
  <si>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</si>
  <si>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</si>
  <si>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</si>
  <si>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</si>
  <si>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</si>
  <si>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</si>
  <si>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</si>
  <si>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</si>
  <si>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</si>
  <si>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</si>
  <si>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</si>
  <si>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</si>
  <si>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</si>
  <si>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</si>
  <si>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</si>
  <si>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</si>
  <si>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</si>
  <si>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</si>
  <si>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</si>
  <si>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</si>
  <si>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</si>
  <si>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</si>
  <si>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</si>
  <si>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</si>
  <si>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</si>
  <si>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</si>
  <si>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</si>
  <si>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</si>
  <si>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</si>
  <si>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</si>
  <si>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</si>
  <si>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</si>
  <si>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</si>
  <si>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</si>
  <si>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</si>
  <si>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</si>
  <si>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</si>
  <si>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</si>
  <si>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</si>
  <si>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</si>
  <si>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</si>
  <si>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</si>
  <si>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</si>
  <si>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</si>
  <si>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</si>
  <si>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</si>
  <si>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</si>
  <si>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</si>
  <si>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</si>
  <si>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</si>
  <si>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</si>
  <si>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</si>
  <si>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</si>
  <si>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L'aide financière demandée est égale ou inférieure à l'aide maximale possible de XX XXX $.</t>
  </si>
  <si>
    <t>Le projet présente un coût minimum de XXX XXX $.</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</si>
  <si>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</si>
  <si>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</si>
  <si>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</si>
  <si>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</si>
  <si>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</si>
  <si>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</si>
  <si>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</si>
  <si>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</si>
  <si>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</si>
  <si>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</si>
  <si>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</si>
  <si>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</si>
  <si>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</si>
  <si>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</si>
  <si>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</si>
  <si>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</si>
  <si>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</si>
  <si>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</si>
  <si>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</si>
  <si>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</si>
  <si>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</si>
  <si>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</si>
  <si>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</si>
  <si>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</si>
  <si>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</si>
  <si>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</si>
  <si>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</si>
  <si>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</si>
  <si>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</si>
  <si>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</si>
  <si>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</si>
  <si>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</si>
  <si>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</si>
  <si>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</si>
  <si>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</si>
  <si>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</si>
  <si>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</si>
  <si>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</si>
  <si>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</si>
  <si>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</si>
  <si>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</si>
  <si>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</si>
  <si>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</si>
  <si>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</si>
  <si>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</si>
  <si>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</si>
  <si>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</si>
  <si>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</si>
  <si>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</si>
  <si>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</si>
  <si>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</si>
  <si>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</si>
  <si>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</si>
  <si>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</si>
  <si>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</si>
  <si>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</si>
  <si>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</si>
  <si>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</si>
  <si>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</si>
  <si>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</si>
  <si>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</si>
  <si>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</si>
  <si>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</si>
  <si>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</si>
  <si>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</si>
  <si>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</si>
  <si>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</si>
  <si>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</si>
  <si>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</si>
  <si>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</si>
  <si>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</si>
  <si>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</si>
  <si>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</si>
  <si>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</si>
  <si>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</si>
  <si>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</si>
  <si>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</si>
  <si>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</si>
  <si>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</si>
  <si>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</si>
  <si>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</si>
  <si>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</si>
  <si>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</si>
  <si>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</si>
  <si>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</si>
  <si>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</si>
  <si>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</si>
  <si>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</si>
  <si>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</si>
  <si>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</si>
  <si>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</si>
  <si>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</si>
  <si>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</si>
  <si>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</si>
  <si>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</si>
  <si>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</si>
  <si>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</si>
  <si>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</si>
  <si>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</si>
  <si>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</si>
  <si>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</si>
  <si>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</si>
  <si>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</si>
  <si>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</si>
  <si>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</si>
  <si>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</si>
  <si>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</si>
  <si>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</si>
  <si>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</si>
  <si>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</si>
  <si>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</si>
  <si>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</si>
  <si>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</si>
  <si>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</si>
  <si>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</si>
  <si>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</si>
  <si>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</si>
  <si>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</si>
  <si>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</si>
  <si>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</si>
  <si>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</si>
  <si>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</si>
  <si>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</si>
  <si>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</si>
  <si>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</si>
  <si>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</si>
  <si>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</si>
  <si>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</si>
  <si>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</si>
  <si>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</si>
  <si>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</si>
  <si>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</si>
  <si>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</si>
  <si>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</si>
  <si>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</si>
  <si>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</si>
  <si>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</si>
  <si>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</si>
  <si>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</si>
  <si>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</si>
  <si>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</si>
  <si>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Municipalité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</si>
  <si>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</si>
  <si>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</si>
  <si>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</si>
  <si>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</si>
  <si>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</si>
  <si>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</si>
  <si>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</si>
  <si>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</si>
  <si>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</si>
  <si>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</si>
  <si>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</si>
  <si>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</si>
  <si>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</si>
  <si>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</si>
  <si>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</si>
  <si>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</si>
  <si>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</si>
  <si>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</si>
  <si>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</si>
  <si>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</si>
  <si>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</si>
  <si>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</si>
  <si>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</si>
  <si>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</si>
  <si>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</si>
  <si>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</si>
  <si>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</si>
  <si>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</si>
  <si>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</si>
  <si>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</si>
  <si>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</si>
  <si>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</si>
  <si>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</si>
  <si>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</si>
  <si>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</si>
  <si>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</si>
  <si>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</si>
  <si>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</si>
  <si>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</si>
  <si>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</si>
  <si>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</si>
  <si>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</si>
  <si>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</si>
  <si>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</si>
  <si>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</si>
  <si>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</si>
  <si>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</si>
  <si>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</si>
  <si>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</si>
  <si>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</si>
  <si>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</si>
  <si>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</si>
  <si>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</si>
  <si>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</si>
  <si>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</si>
  <si>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</si>
  <si>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</si>
  <si>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</si>
  <si>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</si>
  <si>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</si>
  <si>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</si>
  <si>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</si>
  <si>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</si>
  <si>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</si>
  <si>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</si>
  <si>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</si>
  <si>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</si>
  <si>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</si>
  <si>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</si>
  <si>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</si>
  <si>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</si>
  <si>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</si>
  <si>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</si>
  <si>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</si>
  <si>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</si>
  <si>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</si>
  <si>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</si>
  <si>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</si>
  <si>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</si>
  <si>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</si>
  <si>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</si>
  <si>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</si>
  <si>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</si>
  <si>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</si>
  <si>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</si>
  <si>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</si>
  <si>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</si>
  <si>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</si>
  <si>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</si>
  <si>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</si>
  <si>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</si>
  <si>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</si>
  <si>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</si>
  <si>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</si>
  <si>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</si>
  <si>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</si>
  <si>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</si>
  <si>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</si>
  <si>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</si>
  <si>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</si>
  <si>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</si>
  <si>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</si>
  <si>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</si>
  <si>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</si>
  <si>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</si>
  <si>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</si>
  <si>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</si>
  <si>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</si>
  <si>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</si>
  <si>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</si>
  <si>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</si>
  <si>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</si>
  <si>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</si>
  <si>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</si>
  <si>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</si>
  <si>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</si>
  <si>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</si>
  <si>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</si>
  <si>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</si>
  <si>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</si>
  <si>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</si>
  <si>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</si>
  <si>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</si>
  <si>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</si>
  <si>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</si>
  <si>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</si>
  <si>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</si>
  <si>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</si>
  <si>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</si>
  <si>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</si>
  <si>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</si>
  <si>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</si>
  <si>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</si>
  <si>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</si>
  <si>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</si>
  <si>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</si>
  <si>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</si>
  <si>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</si>
  <si>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</si>
  <si>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</si>
  <si>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</si>
  <si>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</si>
  <si>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</si>
  <si>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</si>
  <si>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</si>
  <si>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</si>
  <si>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</si>
  <si>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</si>
  <si>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</si>
  <si>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</si>
  <si>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</si>
  <si>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</si>
  <si>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</si>
  <si>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</si>
  <si>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</si>
  <si>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</si>
  <si>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</si>
  <si>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</si>
  <si>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</si>
  <si>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</si>
  <si>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</si>
  <si>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</si>
  <si>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</si>
  <si>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</si>
  <si>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</si>
  <si>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</si>
  <si>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</si>
  <si>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</si>
  <si>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</si>
  <si>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</si>
  <si>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</si>
  <si>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</si>
  <si>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</si>
  <si>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</si>
  <si>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</si>
  <si>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</si>
  <si>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</si>
  <si>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</si>
  <si>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</si>
  <si>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</si>
  <si>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</si>
  <si>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</si>
  <si>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</si>
  <si>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</si>
  <si>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</si>
  <si>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</si>
  <si>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</si>
  <si>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</si>
  <si>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</si>
  <si>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</si>
  <si>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</si>
  <si>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</si>
  <si>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</si>
  <si>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</si>
  <si>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</si>
  <si>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</si>
  <si>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</si>
  <si>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</si>
  <si>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</si>
  <si>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</si>
  <si>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</si>
  <si>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</si>
  <si>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</si>
  <si>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</si>
  <si>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</si>
  <si>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</si>
  <si>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</si>
  <si>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</si>
  <si>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</si>
  <si>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</si>
  <si>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</si>
  <si>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</si>
  <si>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</si>
  <si>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</si>
  <si>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</si>
  <si>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</si>
  <si>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</si>
  <si>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</si>
  <si>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</si>
  <si>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</si>
  <si>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</si>
  <si>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</si>
  <si>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</si>
  <si>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</si>
  <si>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</si>
  <si>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</si>
  <si>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</si>
  <si>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</si>
  <si>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</si>
  <si>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</si>
  <si>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</si>
  <si>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</si>
  <si>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</si>
  <si>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</si>
  <si>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</si>
  <si>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</si>
  <si>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</si>
  <si>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</si>
  <si>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</si>
  <si>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</si>
  <si>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</si>
  <si>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</si>
  <si>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</si>
  <si>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</si>
  <si>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</si>
  <si>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</si>
  <si>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</si>
  <si>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</si>
  <si>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</si>
  <si>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</si>
  <si>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</si>
  <si>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</si>
  <si>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</si>
  <si>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</si>
  <si>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</si>
  <si>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</si>
  <si>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</si>
  <si>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</si>
  <si>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</si>
  <si>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</si>
  <si>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</si>
  <si>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</si>
  <si>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</si>
  <si>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</si>
  <si>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</si>
  <si>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</si>
  <si>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</si>
  <si>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</si>
  <si>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</si>
  <si>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</si>
  <si>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</si>
  <si>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</si>
  <si>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</si>
  <si>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</si>
  <si>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</si>
  <si>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</si>
  <si>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</si>
  <si>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</si>
  <si>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</si>
  <si>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</si>
  <si>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</si>
  <si>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</si>
  <si>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</si>
  <si>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</si>
  <si>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</si>
  <si>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</si>
  <si>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</si>
  <si>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</si>
  <si>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</si>
  <si>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</si>
  <si>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</si>
  <si>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</si>
  <si>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</si>
  <si>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</si>
  <si>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</si>
  <si>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</si>
  <si>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r>
      <t xml:space="preserve">Les organisations admissibles à </t>
    </r>
    <r>
      <rPr>
        <sz val="11"/>
        <color theme="1"/>
        <rFont val="Calibri (Corps)"/>
      </rPr>
      <t>l’</t>
    </r>
    <r>
      <rPr>
        <sz val="11"/>
        <color theme="1"/>
        <rFont val="Calibri"/>
        <family val="2"/>
        <scheme val="minor"/>
      </rPr>
      <t xml:space="preserve">EPRNT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color theme="1"/>
        <rFont val="Calibri (Corps)"/>
      </rPr>
      <t>l’</t>
    </r>
    <r>
      <rPr>
        <sz val="11"/>
        <color theme="1"/>
        <rFont val="Calibri"/>
        <family val="2"/>
        <scheme val="minor"/>
      </rPr>
      <t>EPRTNT?</t>
    </r>
  </si>
  <si>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</si>
  <si>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</si>
  <si>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</si>
  <si>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</si>
  <si>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</si>
  <si>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</si>
  <si>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</si>
  <si>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</si>
  <si>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</si>
  <si>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</si>
  <si>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</si>
  <si>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</si>
  <si>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</si>
  <si>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</si>
  <si>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</si>
  <si>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</si>
  <si>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</si>
  <si>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</si>
  <si>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</si>
  <si>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</si>
  <si>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</si>
  <si>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</si>
  <si>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</si>
  <si>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</si>
  <si>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</si>
  <si>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</si>
  <si>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</si>
  <si>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</si>
  <si>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</si>
  <si>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</si>
  <si>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</si>
  <si>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</si>
  <si>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</si>
  <si>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</si>
  <si>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</si>
  <si>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</si>
  <si>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</si>
  <si>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</si>
  <si>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</si>
  <si>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</si>
  <si>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</si>
  <si>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</si>
  <si>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</si>
  <si>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</si>
  <si>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</si>
  <si>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</si>
  <si>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</si>
  <si>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</si>
  <si>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</si>
  <si>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</si>
  <si>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</si>
  <si>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</si>
  <si>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</si>
  <si>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</si>
  <si>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</si>
  <si>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</si>
  <si>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</si>
  <si>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</si>
  <si>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</si>
  <si>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</si>
  <si>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</si>
  <si>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</si>
  <si>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</si>
  <si>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</si>
  <si>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</si>
  <si>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</si>
  <si>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</si>
  <si>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</si>
  <si>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</si>
  <si>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</si>
  <si>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</si>
  <si>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</si>
  <si>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</si>
  <si>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</si>
  <si>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</si>
  <si>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</si>
  <si>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</si>
  <si>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</si>
  <si>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</si>
  <si>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</si>
  <si>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</si>
  <si>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</si>
  <si>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</si>
  <si>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</si>
  <si>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</si>
  <si>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</si>
  <si>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</si>
  <si>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</si>
  <si>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</si>
  <si>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</si>
  <si>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t>
    </r>
    <r>
      <rPr>
        <sz val="11"/>
        <color theme="1"/>
        <rFont val="Calibri"/>
        <family val="2"/>
        <scheme val="minor"/>
      </rPr>
      <t>de pratiques ou d’initiatives responsables et durables.
Le mandat doit être réalisé par une firme spécialisée ou une organisation reconnue, à la suite d’un appel de soumissions (deux [2] soumissions sont requises).</t>
    </r>
  </si>
  <si>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</si>
  <si>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</si>
  <si>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</si>
  <si>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</si>
  <si>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</si>
  <si>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</si>
  <si>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</si>
  <si>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</si>
  <si>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XX%</t>
  </si>
  <si>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</si>
  <si>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</si>
  <si>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</si>
  <si>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</si>
  <si>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</si>
  <si>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</si>
  <si>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</si>
  <si>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</si>
  <si>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</si>
  <si>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Date prévue de fin de  projet :</t>
  </si>
  <si>
    <t>Le projet présente-t-il un coût minimum de 10 000 $</t>
  </si>
  <si>
    <t>L'aide financière demandée est-elle égale ou inférieure à l'aide maximale possible de15 000 $?</t>
  </si>
  <si>
    <t>l’Association touristique régionale (ATR) de l'Abitibi-Témiscamingue</t>
  </si>
  <si>
    <t>l’ATR de l'Abitibi-Témiscamingue</t>
  </si>
  <si>
    <t>eprtnt@atrat.org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</si>
</sst>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5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u/>
      <sz val="11"/>
      <color rgb="FF0070C0"/>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9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3"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1"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3"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5" fontId="0" fillId="0" borderId="10" xfId="0" applyNumberFormat="1" applyBorder="1" applyAlignment="1">
      <alignment horizontal="right" vertical="center"/>
    </xf>
    <xf numFmtId="1" fontId="1" fillId="0" borderId="44" xfId="3" applyNumberFormat="1" applyFont="1" applyFill="1" applyBorder="1" applyAlignment="1" applyProtection="1">
      <alignment horizontal="center" vertical="center" wrapText="1"/>
      <protection locked="0"/>
    </xf>
    <xf numFmtId="0" fontId="0" fillId="3" borderId="0" xfId="0" applyFill="1" applyAlignment="1">
      <alignment horizontal="center"/>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46" fillId="3" borderId="5" xfId="1" applyFont="1" applyFill="1" applyBorder="1" applyAlignment="1">
      <alignment horizontal="left" vertical="center"/>
    </xf>
    <xf numFmtId="0" fontId="41"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3" fillId="3" borderId="5" xfId="2" applyFill="1" applyBorder="1" applyAlignment="1">
      <alignment horizontal="left" wrapText="1"/>
    </xf>
    <xf numFmtId="0" fontId="2" fillId="3" borderId="5" xfId="1" applyFill="1" applyBorder="1" applyAlignment="1">
      <alignment horizontal="left" vertical="center"/>
    </xf>
    <xf numFmtId="0" fontId="9" fillId="3" borderId="6" xfId="2" applyFont="1" applyFill="1" applyBorder="1" applyAlignment="1">
      <alignment horizontal="left" wrapText="1"/>
    </xf>
    <xf numFmtId="164" fontId="0" fillId="0" borderId="12" xfId="3" applyNumberFormat="1"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0" fillId="0" borderId="47"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1" fillId="0" borderId="12" xfId="3"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0" fillId="3" borderId="0" xfId="0" applyFill="1" applyAlignment="1">
      <alignment horizontal="center" vertical="top" wrapText="1"/>
    </xf>
    <xf numFmtId="0" fontId="7" fillId="3" borderId="40" xfId="0" applyFont="1" applyFill="1" applyBorder="1" applyAlignment="1">
      <alignment horizontal="left" vertical="top"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4" fillId="0" borderId="19" xfId="2" applyNumberFormat="1" applyFont="1" applyFill="1" applyBorder="1" applyAlignment="1" applyProtection="1">
      <alignment horizontal="left" vertical="top" wrapText="1"/>
      <protection locked="0"/>
    </xf>
    <xf numFmtId="49" fontId="54"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3" fillId="3" borderId="6" xfId="2" applyFill="1" applyBorder="1" applyAlignment="1">
      <alignment horizontal="left"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3" fillId="3" borderId="0" xfId="2" applyFill="1" applyBorder="1" applyAlignment="1">
      <alignment horizontal="left" vertical="top"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0" xfId="0" applyFill="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54"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2" fillId="3" borderId="5" xfId="1" applyFill="1" applyBorder="1" applyAlignment="1">
      <alignment horizontal="left" vertical="center" wrapText="1"/>
    </xf>
    <xf numFmtId="0" fontId="2" fillId="3" borderId="21" xfId="1" applyFill="1" applyBorder="1" applyAlignment="1">
      <alignment horizontal="left" vertical="center" wrapText="1"/>
    </xf>
    <xf numFmtId="0" fontId="46" fillId="3" borderId="21" xfId="1" applyFont="1" applyFill="1" applyBorder="1" applyAlignment="1">
      <alignment horizontal="left" vertical="center"/>
    </xf>
    <xf numFmtId="0" fontId="49"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0" fillId="3" borderId="0" xfId="0" applyFill="1" applyAlignment="1">
      <alignment horizontal="left" vertical="center" wrapText="1"/>
    </xf>
    <xf numFmtId="0" fontId="21" fillId="3" borderId="0" xfId="0" applyFont="1" applyFill="1" applyAlignment="1">
      <alignment horizontal="left" wrapText="1"/>
    </xf>
    <xf numFmtId="0" fontId="9"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4" xfId="0" applyFill="1" applyBorder="1" applyAlignment="1">
      <alignment vertical="center" wrapText="1"/>
    </xf>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7" fillId="3" borderId="13" xfId="0" applyFont="1" applyFill="1" applyBorder="1" applyAlignment="1">
      <alignment wrapText="1"/>
    </xf>
    <xf numFmtId="0" fontId="7" fillId="3" borderId="57" xfId="0" applyFont="1" applyFill="1" applyBorder="1" applyAlignment="1">
      <alignmen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39" fillId="3" borderId="0" xfId="6" applyFont="1" applyFill="1" applyAlignment="1" applyProtection="1">
      <alignment horizontal="center"/>
      <protection locked="0"/>
    </xf>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1019175</xdr:rowOff>
        </xdr:from>
        <xdr:to>
          <xdr:col>6</xdr:col>
          <xdr:colOff>895350</xdr:colOff>
          <xdr:row>4</xdr:row>
          <xdr:rowOff>1304925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781050</xdr:rowOff>
        </xdr:from>
        <xdr:to>
          <xdr:col>6</xdr:col>
          <xdr:colOff>923925</xdr:colOff>
          <xdr:row>5</xdr:row>
          <xdr:rowOff>1057275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542925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933450</xdr:colOff>
          <xdr:row>8</xdr:row>
          <xdr:rowOff>485775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323850</xdr:rowOff>
        </xdr:from>
        <xdr:to>
          <xdr:col>6</xdr:col>
          <xdr:colOff>1019175</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4</xdr:row>
          <xdr:rowOff>104775</xdr:rowOff>
        </xdr:from>
        <xdr:to>
          <xdr:col>2</xdr:col>
          <xdr:colOff>847725</xdr:colOff>
          <xdr:row>4</xdr:row>
          <xdr:rowOff>371475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66675</xdr:rowOff>
        </xdr:from>
        <xdr:to>
          <xdr:col>2</xdr:col>
          <xdr:colOff>723900</xdr:colOff>
          <xdr:row>5</xdr:row>
          <xdr:rowOff>428625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904875</xdr:rowOff>
        </xdr:from>
        <xdr:to>
          <xdr:col>2</xdr:col>
          <xdr:colOff>704850</xdr:colOff>
          <xdr:row>6</xdr:row>
          <xdr:rowOff>1171575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733425</xdr:colOff>
          <xdr:row>10</xdr:row>
          <xdr:rowOff>333375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95250</xdr:rowOff>
        </xdr:from>
        <xdr:to>
          <xdr:col>2</xdr:col>
          <xdr:colOff>771525</xdr:colOff>
          <xdr:row>9</xdr:row>
          <xdr:rowOff>333375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771525</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114300</xdr:rowOff>
        </xdr:from>
        <xdr:to>
          <xdr:col>2</xdr:col>
          <xdr:colOff>771525</xdr:colOff>
          <xdr:row>7</xdr:row>
          <xdr:rowOff>352425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11</xdr:row>
          <xdr:rowOff>352425</xdr:rowOff>
        </xdr:from>
        <xdr:to>
          <xdr:col>2</xdr:col>
          <xdr:colOff>733425</xdr:colOff>
          <xdr:row>11</xdr:row>
          <xdr:rowOff>600075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238125</xdr:rowOff>
        </xdr:from>
        <xdr:to>
          <xdr:col>2</xdr:col>
          <xdr:colOff>733425</xdr:colOff>
          <xdr:row>12</xdr:row>
          <xdr:rowOff>504825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13</xdr:row>
          <xdr:rowOff>142875</xdr:rowOff>
        </xdr:from>
        <xdr:to>
          <xdr:col>2</xdr:col>
          <xdr:colOff>752475</xdr:colOff>
          <xdr:row>13</xdr:row>
          <xdr:rowOff>428625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xdr:row>
          <xdr:rowOff>152400</xdr:rowOff>
        </xdr:from>
        <xdr:to>
          <xdr:col>2</xdr:col>
          <xdr:colOff>771525</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25</xdr:row>
          <xdr:rowOff>400050</xdr:rowOff>
        </xdr:from>
        <xdr:to>
          <xdr:col>2</xdr:col>
          <xdr:colOff>819150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790575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17</xdr:row>
          <xdr:rowOff>152400</xdr:rowOff>
        </xdr:from>
        <xdr:to>
          <xdr:col>2</xdr:col>
          <xdr:colOff>704850</xdr:colOff>
          <xdr:row>17</xdr:row>
          <xdr:rowOff>371475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123825</xdr:rowOff>
        </xdr:from>
        <xdr:to>
          <xdr:col>2</xdr:col>
          <xdr:colOff>704850</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219075</xdr:rowOff>
        </xdr:from>
        <xdr:to>
          <xdr:col>2</xdr:col>
          <xdr:colOff>704850</xdr:colOff>
          <xdr:row>19</xdr:row>
          <xdr:rowOff>447675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152400</xdr:rowOff>
        </xdr:from>
        <xdr:to>
          <xdr:col>2</xdr:col>
          <xdr:colOff>704850</xdr:colOff>
          <xdr:row>20</xdr:row>
          <xdr:rowOff>371475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704850</xdr:colOff>
          <xdr:row>21</xdr:row>
          <xdr:rowOff>371475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26</xdr:row>
          <xdr:rowOff>180975</xdr:rowOff>
        </xdr:from>
        <xdr:to>
          <xdr:col>2</xdr:col>
          <xdr:colOff>819150</xdr:colOff>
          <xdr:row>26</xdr:row>
          <xdr:rowOff>428625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23</xdr:row>
          <xdr:rowOff>152400</xdr:rowOff>
        </xdr:from>
        <xdr:to>
          <xdr:col>2</xdr:col>
          <xdr:colOff>800100</xdr:colOff>
          <xdr:row>23</xdr:row>
          <xdr:rowOff>352425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xdr:row>
          <xdr:rowOff>123825</xdr:rowOff>
        </xdr:from>
        <xdr:to>
          <xdr:col>2</xdr:col>
          <xdr:colOff>847725</xdr:colOff>
          <xdr:row>3</xdr:row>
          <xdr:rowOff>400050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28575</xdr:rowOff>
        </xdr:from>
        <xdr:to>
          <xdr:col>8</xdr:col>
          <xdr:colOff>247650</xdr:colOff>
          <xdr:row>10</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247650</xdr:rowOff>
        </xdr:from>
        <xdr:to>
          <xdr:col>2</xdr:col>
          <xdr:colOff>238125</xdr:colOff>
          <xdr:row>21</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228600</xdr:rowOff>
        </xdr:from>
        <xdr:to>
          <xdr:col>4</xdr:col>
          <xdr:colOff>247650</xdr:colOff>
          <xdr:row>21</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28575</xdr:rowOff>
        </xdr:from>
        <xdr:to>
          <xdr:col>11</xdr:col>
          <xdr:colOff>0</xdr:colOff>
          <xdr:row>10</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1190625</xdr:colOff>
          <xdr:row>36</xdr:row>
          <xdr:rowOff>333375</xdr:rowOff>
        </xdr:from>
        <xdr:to>
          <xdr:col>1</xdr:col>
          <xdr:colOff>1381125</xdr:colOff>
          <xdr:row>36</xdr:row>
          <xdr:rowOff>666750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38100</xdr:rowOff>
        </xdr:from>
        <xdr:to>
          <xdr:col>1</xdr:col>
          <xdr:colOff>1047750</xdr:colOff>
          <xdr:row>11</xdr:row>
          <xdr:rowOff>314325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66675</xdr:rowOff>
        </xdr:from>
        <xdr:to>
          <xdr:col>1</xdr:col>
          <xdr:colOff>1038225</xdr:colOff>
          <xdr:row>10</xdr:row>
          <xdr:rowOff>333375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38100</xdr:rowOff>
        </xdr:from>
        <xdr:to>
          <xdr:col>1</xdr:col>
          <xdr:colOff>1047750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38100</xdr:rowOff>
        </xdr:from>
        <xdr:to>
          <xdr:col>1</xdr:col>
          <xdr:colOff>1047750</xdr:colOff>
          <xdr:row>13</xdr:row>
          <xdr:rowOff>314325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38100</xdr:rowOff>
        </xdr:from>
        <xdr:to>
          <xdr:col>1</xdr:col>
          <xdr:colOff>1047750</xdr:colOff>
          <xdr:row>14</xdr:row>
          <xdr:rowOff>314325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38100</xdr:rowOff>
        </xdr:from>
        <xdr:to>
          <xdr:col>1</xdr:col>
          <xdr:colOff>1047750</xdr:colOff>
          <xdr:row>15</xdr:row>
          <xdr:rowOff>314325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85725</xdr:rowOff>
        </xdr:from>
        <xdr:to>
          <xdr:col>1</xdr:col>
          <xdr:colOff>971550</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971550</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104775</xdr:rowOff>
        </xdr:from>
        <xdr:to>
          <xdr:col>1</xdr:col>
          <xdr:colOff>971550</xdr:colOff>
          <xdr:row>25</xdr:row>
          <xdr:rowOff>361950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85725</xdr:rowOff>
        </xdr:from>
        <xdr:to>
          <xdr:col>1</xdr:col>
          <xdr:colOff>971550</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361950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361950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971550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142875</xdr:rowOff>
        </xdr:from>
        <xdr:to>
          <xdr:col>1</xdr:col>
          <xdr:colOff>981075</xdr:colOff>
          <xdr:row>35</xdr:row>
          <xdr:rowOff>400050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142875</xdr:rowOff>
        </xdr:from>
        <xdr:to>
          <xdr:col>1</xdr:col>
          <xdr:colOff>981075</xdr:colOff>
          <xdr:row>36</xdr:row>
          <xdr:rowOff>400050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161925</xdr:rowOff>
        </xdr:from>
        <xdr:to>
          <xdr:col>1</xdr:col>
          <xdr:colOff>981075</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409575</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142875</xdr:rowOff>
        </xdr:from>
        <xdr:to>
          <xdr:col>1</xdr:col>
          <xdr:colOff>990600</xdr:colOff>
          <xdr:row>40</xdr:row>
          <xdr:rowOff>400050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152400</xdr:rowOff>
        </xdr:from>
        <xdr:to>
          <xdr:col>1</xdr:col>
          <xdr:colOff>981075</xdr:colOff>
          <xdr:row>37</xdr:row>
          <xdr:rowOff>409575</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95250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85725</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95250</xdr:rowOff>
        </xdr:from>
        <xdr:to>
          <xdr:col>1</xdr:col>
          <xdr:colOff>990600</xdr:colOff>
          <xdr:row>61</xdr:row>
          <xdr:rowOff>352425</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63</xdr:row>
          <xdr:rowOff>76200</xdr:rowOff>
        </xdr:from>
        <xdr:to>
          <xdr:col>1</xdr:col>
          <xdr:colOff>1000125</xdr:colOff>
          <xdr:row>63</xdr:row>
          <xdr:rowOff>333375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85725</xdr:rowOff>
        </xdr:from>
        <xdr:to>
          <xdr:col>1</xdr:col>
          <xdr:colOff>1000125</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104775</xdr:rowOff>
        </xdr:from>
        <xdr:to>
          <xdr:col>1</xdr:col>
          <xdr:colOff>971550</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142875</xdr:rowOff>
        </xdr:from>
        <xdr:to>
          <xdr:col>1</xdr:col>
          <xdr:colOff>990600</xdr:colOff>
          <xdr:row>39</xdr:row>
          <xdr:rowOff>400050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400050</xdr:rowOff>
        </xdr:from>
        <xdr:to>
          <xdr:col>1</xdr:col>
          <xdr:colOff>981075</xdr:colOff>
          <xdr:row>49</xdr:row>
          <xdr:rowOff>666750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50</xdr:row>
          <xdr:rowOff>47625</xdr:rowOff>
        </xdr:from>
        <xdr:to>
          <xdr:col>1</xdr:col>
          <xdr:colOff>981075</xdr:colOff>
          <xdr:row>50</xdr:row>
          <xdr:rowOff>314325</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53</xdr:row>
          <xdr:rowOff>66675</xdr:rowOff>
        </xdr:from>
        <xdr:to>
          <xdr:col>1</xdr:col>
          <xdr:colOff>990600</xdr:colOff>
          <xdr:row>53</xdr:row>
          <xdr:rowOff>323850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28575</xdr:rowOff>
        </xdr:from>
        <xdr:to>
          <xdr:col>1</xdr:col>
          <xdr:colOff>981075</xdr:colOff>
          <xdr:row>52</xdr:row>
          <xdr:rowOff>285750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51</xdr:row>
          <xdr:rowOff>9525</xdr:rowOff>
        </xdr:from>
        <xdr:to>
          <xdr:col>1</xdr:col>
          <xdr:colOff>981075</xdr:colOff>
          <xdr:row>51</xdr:row>
          <xdr:rowOff>295275</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19050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123825</xdr:rowOff>
        </xdr:from>
        <xdr:to>
          <xdr:col>2</xdr:col>
          <xdr:colOff>904875</xdr:colOff>
          <xdr:row>11</xdr:row>
          <xdr:rowOff>47625</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66675</xdr:rowOff>
        </xdr:from>
        <xdr:to>
          <xdr:col>2</xdr:col>
          <xdr:colOff>771525</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47625</xdr:rowOff>
        </xdr:from>
        <xdr:to>
          <xdr:col>2</xdr:col>
          <xdr:colOff>771525</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47625</xdr:rowOff>
        </xdr:from>
        <xdr:to>
          <xdr:col>2</xdr:col>
          <xdr:colOff>771525</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104775</xdr:rowOff>
        </xdr:from>
        <xdr:to>
          <xdr:col>2</xdr:col>
          <xdr:colOff>781050</xdr:colOff>
          <xdr:row>24</xdr:row>
          <xdr:rowOff>361950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47625</xdr:rowOff>
        </xdr:from>
        <xdr:to>
          <xdr:col>2</xdr:col>
          <xdr:colOff>781050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314325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85725</xdr:rowOff>
        </xdr:from>
        <xdr:to>
          <xdr:col>2</xdr:col>
          <xdr:colOff>819150</xdr:colOff>
          <xdr:row>32</xdr:row>
          <xdr:rowOff>352425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314325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66675</xdr:rowOff>
        </xdr:from>
        <xdr:to>
          <xdr:col>2</xdr:col>
          <xdr:colOff>771525</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104775</xdr:rowOff>
        </xdr:from>
        <xdr:to>
          <xdr:col>2</xdr:col>
          <xdr:colOff>771525</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9.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omments" Target="../comments2.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5.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omments" Target="../comments5.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7.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6.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zoomScaleNormal="100" workbookViewId="0">
      <selection activeCell="G5" sqref="G5"/>
    </sheetView>
  </sheetViews>
  <sheetFormatPr baseColWidth="10" defaultColWidth="11.42578125" defaultRowHeight="15"/>
  <cols>
    <col min="1" max="1" width="1.7109375" style="309" customWidth="1"/>
    <col min="5" max="5" width="2.7109375" customWidth="1"/>
    <col min="6" max="6" width="29.5703125" customWidth="1"/>
    <col min="7" max="7" width="23" customWidth="1"/>
    <col min="8" max="8" width="1.7109375" style="309" customWidth="1"/>
  </cols>
  <sheetData>
    <row r="1" spans="1:8" ht="48.75" customHeight="1" thickBot="1">
      <c r="A1" s="51"/>
      <c r="B1" s="386" t="s">
        <v>1576</v>
      </c>
      <c r="C1" s="386"/>
      <c r="D1" s="386"/>
      <c r="E1" s="386"/>
      <c r="F1" s="386"/>
      <c r="G1" s="386"/>
      <c r="H1" s="51"/>
    </row>
    <row r="2" spans="1:8" ht="32.25" customHeight="1" thickTop="1" thickBot="1">
      <c r="A2" s="51"/>
      <c r="B2" s="387" t="s">
        <v>1864</v>
      </c>
      <c r="C2" s="387"/>
      <c r="D2" s="387"/>
      <c r="E2" s="387"/>
      <c r="F2" s="387"/>
      <c r="G2" s="387"/>
      <c r="H2" s="51"/>
    </row>
    <row r="3" spans="1:8" ht="24.75" customHeight="1" thickTop="1">
      <c r="A3" s="51"/>
      <c r="B3" s="389" t="s">
        <v>1431</v>
      </c>
      <c r="C3" s="389"/>
      <c r="D3" s="389"/>
      <c r="E3" s="389"/>
      <c r="F3" s="389"/>
      <c r="G3" s="389"/>
      <c r="H3" s="51"/>
    </row>
    <row r="4" spans="1:8" ht="24.75" customHeight="1">
      <c r="A4" s="51"/>
      <c r="B4" s="389"/>
      <c r="C4" s="389"/>
      <c r="D4" s="389"/>
      <c r="E4" s="389"/>
      <c r="F4" s="389"/>
      <c r="G4" s="389"/>
      <c r="H4" s="51"/>
    </row>
    <row r="5" spans="1:8" ht="210" customHeight="1">
      <c r="A5" s="51"/>
      <c r="B5" s="388" t="s">
        <v>1878</v>
      </c>
      <c r="C5" s="388"/>
      <c r="D5" s="388"/>
      <c r="E5" s="388"/>
      <c r="F5" s="388"/>
      <c r="G5" s="274"/>
      <c r="H5" s="51"/>
    </row>
    <row r="6" spans="1:8" ht="159.94999999999999" customHeight="1">
      <c r="A6" s="51"/>
      <c r="B6" s="388" t="s">
        <v>1870</v>
      </c>
      <c r="C6" s="388"/>
      <c r="D6" s="388"/>
      <c r="E6" s="388"/>
      <c r="F6" s="388"/>
      <c r="G6" s="275"/>
      <c r="H6" s="51"/>
    </row>
    <row r="7" spans="1:8" ht="44.25" customHeight="1">
      <c r="A7" s="51"/>
      <c r="B7" s="390" t="s">
        <v>1548</v>
      </c>
      <c r="C7" s="390"/>
      <c r="D7" s="390"/>
      <c r="E7" s="390"/>
      <c r="F7" s="390"/>
      <c r="G7" s="200"/>
      <c r="H7" s="51"/>
    </row>
    <row r="8" spans="1:8" ht="57" customHeight="1">
      <c r="A8" s="51"/>
      <c r="B8" s="390" t="s">
        <v>1549</v>
      </c>
      <c r="C8" s="390"/>
      <c r="D8" s="390"/>
      <c r="E8" s="390"/>
      <c r="F8" s="390"/>
      <c r="G8" s="200"/>
      <c r="H8" s="51"/>
    </row>
    <row r="9" spans="1:8" ht="48" customHeight="1">
      <c r="A9" s="51"/>
      <c r="B9" s="390" t="s">
        <v>1550</v>
      </c>
      <c r="C9" s="390"/>
      <c r="D9" s="390"/>
      <c r="E9" s="390"/>
      <c r="F9" s="390"/>
      <c r="G9" s="200"/>
      <c r="H9" s="51"/>
    </row>
    <row r="10" spans="1:8" ht="78.75" customHeight="1">
      <c r="A10" s="51"/>
      <c r="B10" s="390" t="s">
        <v>1862</v>
      </c>
      <c r="C10" s="390"/>
      <c r="D10" s="390"/>
      <c r="E10" s="390"/>
      <c r="F10" s="390"/>
      <c r="G10" s="200"/>
      <c r="H10" s="51"/>
    </row>
    <row r="11" spans="1:8" ht="67.5" customHeight="1">
      <c r="A11" s="51"/>
      <c r="B11" s="392" t="s">
        <v>1551</v>
      </c>
      <c r="C11" s="392"/>
      <c r="D11" s="392"/>
      <c r="E11" s="392"/>
      <c r="F11" s="392"/>
      <c r="G11" s="201"/>
      <c r="H11" s="51"/>
    </row>
    <row r="12" spans="1:8" ht="44.1" customHeight="1" thickBot="1">
      <c r="A12" s="51"/>
      <c r="B12" s="393" t="s">
        <v>1877</v>
      </c>
      <c r="C12" s="393"/>
      <c r="D12" s="393"/>
      <c r="E12" s="393"/>
      <c r="F12" s="393"/>
      <c r="G12" s="393"/>
      <c r="H12" s="51"/>
    </row>
    <row r="13" spans="1:8" ht="42" customHeight="1">
      <c r="A13" s="51"/>
      <c r="B13" s="391"/>
      <c r="C13" s="391"/>
      <c r="D13" s="391"/>
      <c r="E13" s="391"/>
      <c r="F13" s="391"/>
      <c r="G13" s="134"/>
      <c r="H13" s="51"/>
    </row>
    <row r="14" spans="1:8" ht="42.75" customHeight="1">
      <c r="A14" s="51"/>
      <c r="B14" s="391"/>
      <c r="C14" s="391"/>
      <c r="D14" s="391"/>
      <c r="E14" s="391"/>
      <c r="F14" s="391"/>
      <c r="G14" s="134"/>
      <c r="H14" s="51"/>
    </row>
    <row r="15" spans="1:8" ht="42.75" customHeight="1">
      <c r="A15" s="51"/>
      <c r="B15" s="377"/>
      <c r="C15" s="377"/>
      <c r="D15" s="377"/>
      <c r="E15" s="377"/>
      <c r="F15" s="377"/>
      <c r="G15" s="134"/>
      <c r="H15" s="51"/>
    </row>
    <row r="16" spans="1:8" ht="42" customHeight="1">
      <c r="A16" s="51"/>
      <c r="B16" s="391"/>
      <c r="C16" s="391"/>
      <c r="D16" s="391"/>
      <c r="E16" s="391"/>
      <c r="F16" s="391"/>
      <c r="G16" s="134"/>
      <c r="H16" s="51"/>
    </row>
  </sheetData>
  <sheetProtection algorithmName="SHA-512" hashValue="W7aWk//cagZH/N/S3srWBL2pL7df2VXPJb5PzJxnXjqnCHvsNo5zWGd5Y4gPPiYmYuOD6xznO+UDHkXRITvbxw==" saltValue="/2v04FTK0sY8OSY4Ec+eDQ==" spinCount="100000" sheet="1" objects="1" scenarios="1" formatRows="0" selectLockedCells="1"/>
  <mergeCells count="14">
    <mergeCell ref="B9:F9"/>
    <mergeCell ref="B7:F7"/>
    <mergeCell ref="B8:F8"/>
    <mergeCell ref="B16:F16"/>
    <mergeCell ref="B10:F10"/>
    <mergeCell ref="B11:F11"/>
    <mergeCell ref="B13:F13"/>
    <mergeCell ref="B12:G12"/>
    <mergeCell ref="B14:F14"/>
    <mergeCell ref="B1:G1"/>
    <mergeCell ref="B2:G2"/>
    <mergeCell ref="B5:F5"/>
    <mergeCell ref="B6:F6"/>
    <mergeCell ref="B3:G4"/>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1019175</xdr:rowOff>
                  </from>
                  <to>
                    <xdr:col>6</xdr:col>
                    <xdr:colOff>895350</xdr:colOff>
                    <xdr:row>4</xdr:row>
                    <xdr:rowOff>1304925</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781050</xdr:rowOff>
                  </from>
                  <to>
                    <xdr:col>6</xdr:col>
                    <xdr:colOff>923925</xdr:colOff>
                    <xdr:row>5</xdr:row>
                    <xdr:rowOff>1057275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542925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933450</xdr:colOff>
                    <xdr:row>8</xdr:row>
                    <xdr:rowOff>485775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323850</xdr:rowOff>
                  </from>
                  <to>
                    <xdr:col>6</xdr:col>
                    <xdr:colOff>1019175</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G16" sqref="B1:G16"/>
    </sheetView>
  </sheetViews>
  <sheetFormatPr baseColWidth="10" defaultColWidth="11.42578125" defaultRowHeight="23.25"/>
  <cols>
    <col min="1" max="1" width="1.140625" customWidth="1"/>
    <col min="2" max="2" width="3.42578125" style="330" customWidth="1"/>
    <col min="3" max="3" width="81.5703125" customWidth="1"/>
    <col min="4" max="4" width="25.5703125" customWidth="1"/>
    <col min="5" max="5" width="0.5703125" style="325" customWidth="1"/>
    <col min="6" max="6" width="1.140625" customWidth="1"/>
    <col min="7" max="7" width="1.85546875" customWidth="1"/>
    <col min="8" max="8" width="43.5703125" customWidth="1"/>
  </cols>
  <sheetData>
    <row r="1" spans="1:17" ht="48.75" customHeight="1" thickBot="1">
      <c r="A1" s="51"/>
      <c r="B1" s="586" t="s">
        <v>1850</v>
      </c>
      <c r="C1" s="586"/>
      <c r="D1" s="586"/>
      <c r="E1" s="228"/>
      <c r="F1" s="51"/>
    </row>
    <row r="2" spans="1:17" ht="32.25" customHeight="1" thickTop="1" thickBot="1">
      <c r="A2" s="51"/>
      <c r="B2" s="588" t="s">
        <v>1791</v>
      </c>
      <c r="C2" s="588"/>
      <c r="D2" s="588"/>
      <c r="E2" s="228"/>
      <c r="F2" s="51"/>
    </row>
    <row r="3" spans="1:17" ht="32.25" customHeight="1" thickTop="1">
      <c r="A3" s="51"/>
      <c r="B3" s="320"/>
      <c r="C3" s="321"/>
      <c r="D3" s="321"/>
      <c r="E3" s="228"/>
      <c r="F3" s="51"/>
    </row>
    <row r="4" spans="1:17" ht="32.25" customHeight="1">
      <c r="A4" s="51"/>
      <c r="B4" s="587" t="s">
        <v>1792</v>
      </c>
      <c r="C4" s="587"/>
      <c r="D4" s="587"/>
      <c r="E4" s="228"/>
      <c r="F4" s="51"/>
    </row>
    <row r="5" spans="1:17" ht="32.25" customHeight="1">
      <c r="A5" s="51"/>
      <c r="B5" s="322" t="s">
        <v>1359</v>
      </c>
      <c r="C5" s="323" t="s">
        <v>1793</v>
      </c>
      <c r="D5" s="324">
        <f>'Objectifs du projet'!H11</f>
        <v>0</v>
      </c>
      <c r="E5" s="228"/>
      <c r="F5" s="51"/>
    </row>
    <row r="6" spans="1:17" ht="32.25" customHeight="1">
      <c r="A6" s="51"/>
      <c r="B6" s="322" t="s">
        <v>1360</v>
      </c>
      <c r="C6" s="323" t="s">
        <v>1754</v>
      </c>
      <c r="D6" s="324">
        <f>'Objectifs du projet'!H12</f>
        <v>0</v>
      </c>
      <c r="E6" s="228"/>
      <c r="F6" s="51"/>
    </row>
    <row r="7" spans="1:17" ht="32.25" customHeight="1">
      <c r="A7" s="51"/>
      <c r="B7" s="322" t="s">
        <v>1860</v>
      </c>
      <c r="C7" s="194" t="s">
        <v>1755</v>
      </c>
      <c r="D7" s="134">
        <f>'Objectifs du projet'!H13</f>
        <v>0</v>
      </c>
      <c r="E7" s="228"/>
      <c r="F7" s="51"/>
    </row>
    <row r="8" spans="1:17" ht="12" customHeight="1">
      <c r="A8" s="51"/>
      <c r="B8" s="320"/>
      <c r="C8" s="5"/>
      <c r="D8" s="134"/>
      <c r="E8" s="228"/>
      <c r="F8" s="51"/>
    </row>
    <row r="9" spans="1:17" s="325" customFormat="1" ht="23.25" customHeight="1">
      <c r="A9" s="51"/>
      <c r="B9" s="587" t="s">
        <v>1361</v>
      </c>
      <c r="C9" s="587"/>
      <c r="D9" s="7"/>
      <c r="E9" s="228"/>
      <c r="F9" s="51"/>
      <c r="G9"/>
      <c r="H9"/>
      <c r="I9"/>
      <c r="J9"/>
      <c r="K9"/>
      <c r="L9"/>
      <c r="M9"/>
      <c r="N9"/>
      <c r="O9"/>
      <c r="P9"/>
      <c r="Q9"/>
    </row>
    <row r="10" spans="1:17" s="325" customFormat="1">
      <c r="A10" s="51"/>
      <c r="B10" s="322" t="s">
        <v>1861</v>
      </c>
      <c r="C10" s="326" t="s">
        <v>1495</v>
      </c>
      <c r="D10" s="327">
        <f>'Tendances et DD'!H9</f>
        <v>0</v>
      </c>
      <c r="E10" s="228"/>
      <c r="F10" s="51"/>
      <c r="G10"/>
      <c r="H10"/>
      <c r="I10"/>
      <c r="J10"/>
      <c r="K10"/>
      <c r="L10"/>
      <c r="M10"/>
      <c r="N10"/>
      <c r="O10"/>
      <c r="P10"/>
      <c r="Q10"/>
    </row>
    <row r="11" spans="1:17" s="325" customFormat="1" ht="30">
      <c r="A11" s="51"/>
      <c r="B11" s="322" t="s">
        <v>1355</v>
      </c>
      <c r="C11" s="192" t="s">
        <v>1467</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587" t="s">
        <v>1312</v>
      </c>
      <c r="C13" s="587"/>
      <c r="D13" s="7"/>
      <c r="E13" s="228"/>
      <c r="F13" s="51"/>
      <c r="G13"/>
      <c r="H13"/>
      <c r="I13"/>
      <c r="J13"/>
      <c r="K13"/>
      <c r="L13"/>
      <c r="M13"/>
      <c r="N13"/>
      <c r="O13"/>
      <c r="P13"/>
      <c r="Q13"/>
    </row>
    <row r="14" spans="1:17" s="325" customFormat="1" ht="27.75" customHeight="1">
      <c r="A14" s="51"/>
      <c r="B14" s="322" t="s">
        <v>1356</v>
      </c>
      <c r="C14" s="193" t="s">
        <v>1487</v>
      </c>
      <c r="D14" s="329">
        <f>'Tendances et DD'!H17</f>
        <v>0</v>
      </c>
      <c r="E14" s="228"/>
      <c r="F14" s="51"/>
      <c r="G14"/>
      <c r="H14"/>
      <c r="I14"/>
      <c r="J14"/>
      <c r="K14"/>
      <c r="L14"/>
      <c r="M14"/>
      <c r="N14"/>
      <c r="O14"/>
      <c r="P14"/>
      <c r="Q14"/>
    </row>
    <row r="15" spans="1:17" s="325" customFormat="1" ht="42.75" customHeight="1">
      <c r="A15" s="51"/>
      <c r="B15" s="322" t="s">
        <v>1357</v>
      </c>
      <c r="C15" s="194" t="s">
        <v>1468</v>
      </c>
      <c r="D15" s="329">
        <f>'Tendances et DD'!H18</f>
        <v>0</v>
      </c>
      <c r="E15" s="228"/>
      <c r="F15" s="51"/>
      <c r="G15"/>
      <c r="H15"/>
      <c r="I15"/>
      <c r="J15"/>
      <c r="K15"/>
      <c r="L15"/>
      <c r="M15"/>
      <c r="N15"/>
      <c r="O15"/>
      <c r="P15"/>
      <c r="Q15"/>
    </row>
    <row r="16" spans="1:17" s="325" customFormat="1" ht="34.5" customHeight="1">
      <c r="A16" s="51"/>
      <c r="B16" s="322" t="s">
        <v>1362</v>
      </c>
      <c r="C16" s="194" t="s">
        <v>1794</v>
      </c>
      <c r="D16" s="329">
        <f>'Tendances et DD'!H19</f>
        <v>0</v>
      </c>
      <c r="E16" s="228"/>
      <c r="F16" s="51"/>
      <c r="G16"/>
      <c r="H16"/>
      <c r="I16"/>
      <c r="J16"/>
      <c r="K16"/>
      <c r="L16"/>
      <c r="M16"/>
      <c r="N16"/>
      <c r="O16"/>
      <c r="P16"/>
      <c r="Q16"/>
    </row>
    <row r="17" spans="1:17" s="325" customFormat="1" ht="37.5" customHeight="1">
      <c r="A17" s="51"/>
      <c r="B17" s="322" t="s">
        <v>1363</v>
      </c>
      <c r="C17" s="194" t="s">
        <v>1497</v>
      </c>
      <c r="D17" s="329">
        <f>'Tendances et DD'!H20</f>
        <v>0</v>
      </c>
      <c r="E17" s="228"/>
      <c r="F17" s="51"/>
      <c r="G17"/>
      <c r="H17"/>
      <c r="I17"/>
      <c r="J17"/>
      <c r="K17"/>
      <c r="L17"/>
      <c r="M17"/>
      <c r="N17"/>
      <c r="O17"/>
      <c r="P17"/>
      <c r="Q17"/>
    </row>
    <row r="18" spans="1:17" s="325" customFormat="1" ht="39.75" customHeight="1">
      <c r="A18" s="51"/>
      <c r="B18" s="322" t="s">
        <v>1364</v>
      </c>
      <c r="C18" s="194" t="s">
        <v>1795</v>
      </c>
      <c r="D18" s="329">
        <f>'Tendances et DD'!H21</f>
        <v>0</v>
      </c>
      <c r="E18" s="228"/>
      <c r="F18" s="51"/>
      <c r="G18"/>
      <c r="H18"/>
      <c r="I18"/>
      <c r="J18"/>
      <c r="K18"/>
      <c r="L18"/>
      <c r="M18"/>
      <c r="N18"/>
      <c r="O18"/>
      <c r="P18"/>
      <c r="Q18"/>
    </row>
    <row r="19" spans="1:17" s="325" customFormat="1" ht="28.5" customHeight="1">
      <c r="A19" s="51"/>
      <c r="B19" s="322" t="s">
        <v>1365</v>
      </c>
      <c r="C19" s="194" t="s">
        <v>1499</v>
      </c>
      <c r="D19" s="329">
        <f>'Tendances et DD'!H22</f>
        <v>0</v>
      </c>
      <c r="E19" s="228"/>
      <c r="F19" s="51"/>
      <c r="G19"/>
      <c r="H19"/>
      <c r="I19"/>
      <c r="J19"/>
      <c r="K19"/>
      <c r="L19"/>
      <c r="M19"/>
      <c r="N19"/>
      <c r="O19"/>
      <c r="P19"/>
      <c r="Q19"/>
    </row>
    <row r="20" spans="1:17" s="325" customFormat="1" ht="37.5" customHeight="1">
      <c r="A20" s="51"/>
      <c r="B20" s="9" t="s">
        <v>1366</v>
      </c>
      <c r="C20" s="194" t="s">
        <v>1491</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sheet="1" objects="1" scenarios="1"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topLeftCell="A9" zoomScaleNormal="100" workbookViewId="0">
      <selection activeCell="G16" sqref="B1:G16"/>
    </sheetView>
  </sheetViews>
  <sheetFormatPr baseColWidth="10" defaultColWidth="11.42578125" defaultRowHeight="23.25"/>
  <cols>
    <col min="1" max="1" width="1.140625" style="90" customWidth="1"/>
    <col min="2" max="2" width="3.7109375" customWidth="1"/>
    <col min="3" max="3" width="14" customWidth="1"/>
    <col min="4" max="4" width="72.7109375" customWidth="1"/>
    <col min="5" max="5" width="1.5703125" customWidth="1"/>
    <col min="6" max="6" width="1.140625" style="90" customWidth="1"/>
    <col min="7" max="7" width="11.42578125" style="11" customWidth="1"/>
    <col min="8" max="8" width="11.42578125" style="11"/>
    <col min="9" max="9" width="66.28515625" style="11" customWidth="1"/>
    <col min="10" max="15" width="11.42578125" style="11"/>
  </cols>
  <sheetData>
    <row r="1" spans="1:9" ht="48.75" customHeight="1" thickBot="1">
      <c r="A1" s="92"/>
      <c r="B1" s="594" t="s">
        <v>1547</v>
      </c>
      <c r="C1" s="594"/>
      <c r="D1" s="594"/>
      <c r="E1" s="38"/>
      <c r="F1" s="92"/>
    </row>
    <row r="2" spans="1:9" ht="32.25" customHeight="1" thickTop="1">
      <c r="A2" s="92"/>
      <c r="B2" s="497" t="s">
        <v>1367</v>
      </c>
      <c r="C2" s="497"/>
      <c r="D2" s="497"/>
      <c r="E2" s="8"/>
      <c r="F2" s="92"/>
      <c r="I2" s="259"/>
    </row>
    <row r="3" spans="1:9" ht="32.25" customHeight="1">
      <c r="A3" s="92"/>
      <c r="B3" s="592" t="s">
        <v>1577</v>
      </c>
      <c r="C3" s="592"/>
      <c r="D3" s="592"/>
      <c r="E3" s="135"/>
      <c r="F3" s="92"/>
      <c r="I3" s="259"/>
    </row>
    <row r="4" spans="1:9" ht="45" customHeight="1">
      <c r="A4" s="92"/>
      <c r="B4" s="7"/>
      <c r="C4" s="35"/>
      <c r="D4" s="360"/>
      <c r="E4" s="135"/>
      <c r="F4" s="92"/>
      <c r="I4" s="259"/>
    </row>
    <row r="5" spans="1:9" ht="30" customHeight="1">
      <c r="A5" s="92"/>
      <c r="B5" s="592" t="s">
        <v>1796</v>
      </c>
      <c r="C5" s="592"/>
      <c r="D5" s="592"/>
      <c r="E5" s="135"/>
      <c r="F5" s="92"/>
      <c r="I5" s="259"/>
    </row>
    <row r="6" spans="1:9" ht="85.5" customHeight="1">
      <c r="A6" s="92"/>
      <c r="B6" s="7"/>
      <c r="C6" s="35"/>
      <c r="D6" s="360"/>
      <c r="E6" s="135"/>
      <c r="F6" s="92"/>
      <c r="I6" s="259"/>
    </row>
    <row r="7" spans="1:9" ht="31.5" customHeight="1">
      <c r="A7" s="92"/>
      <c r="B7" s="7"/>
      <c r="C7" s="592"/>
      <c r="D7" s="592"/>
      <c r="E7" s="135"/>
      <c r="F7" s="92"/>
      <c r="I7" s="259"/>
    </row>
    <row r="8" spans="1:9" ht="31.5" customHeight="1">
      <c r="A8" s="92"/>
      <c r="B8" s="593" t="s">
        <v>1797</v>
      </c>
      <c r="C8" s="593"/>
      <c r="D8" s="593"/>
      <c r="E8" s="144"/>
      <c r="F8" s="92"/>
      <c r="I8" s="259"/>
    </row>
    <row r="9" spans="1:9" ht="47.25" customHeight="1">
      <c r="A9" s="92"/>
      <c r="B9" s="7"/>
      <c r="C9" s="284"/>
      <c r="D9" s="5" t="s">
        <v>1502</v>
      </c>
      <c r="E9" s="5"/>
      <c r="F9" s="92"/>
      <c r="I9" s="259"/>
    </row>
    <row r="10" spans="1:9" ht="42" customHeight="1">
      <c r="A10" s="92"/>
      <c r="B10" s="7"/>
      <c r="C10" s="221"/>
      <c r="D10" s="225" t="s">
        <v>1358</v>
      </c>
      <c r="E10" s="5"/>
      <c r="F10" s="92"/>
      <c r="I10" s="259"/>
    </row>
    <row r="11" spans="1:9" ht="48" customHeight="1">
      <c r="A11" s="92"/>
      <c r="B11" s="7"/>
      <c r="C11" s="284"/>
      <c r="D11" s="5" t="s">
        <v>1503</v>
      </c>
      <c r="E11" s="5"/>
      <c r="F11" s="92"/>
      <c r="I11" s="260"/>
    </row>
    <row r="12" spans="1:9" ht="33" customHeight="1">
      <c r="A12" s="92"/>
      <c r="B12" s="7"/>
      <c r="C12" s="10" t="s">
        <v>1798</v>
      </c>
      <c r="D12" s="298"/>
      <c r="E12" s="8"/>
      <c r="F12" s="92"/>
      <c r="I12" s="259"/>
    </row>
    <row r="13" spans="1:9" ht="17.45" customHeight="1">
      <c r="A13" s="92"/>
      <c r="B13" s="7"/>
      <c r="C13" s="10"/>
      <c r="D13" s="135"/>
      <c r="E13" s="8"/>
      <c r="F13" s="92"/>
      <c r="I13" s="259"/>
    </row>
    <row r="14" spans="1:9" ht="26.85" customHeight="1">
      <c r="A14" s="92"/>
      <c r="B14" s="7"/>
      <c r="C14" s="564" t="s">
        <v>1799</v>
      </c>
      <c r="D14" s="564"/>
      <c r="E14" s="8"/>
      <c r="F14" s="92"/>
      <c r="I14" s="259"/>
    </row>
    <row r="15" spans="1:9" ht="13.9" customHeight="1">
      <c r="A15" s="92"/>
      <c r="B15" s="7"/>
      <c r="C15" s="135"/>
      <c r="D15" s="135"/>
      <c r="E15" s="8"/>
      <c r="F15" s="92"/>
      <c r="I15" s="259"/>
    </row>
    <row r="16" spans="1:9" ht="31.5" customHeight="1">
      <c r="A16" s="92"/>
      <c r="B16" s="9" t="s">
        <v>1353</v>
      </c>
      <c r="C16" s="592" t="s">
        <v>1800</v>
      </c>
      <c r="D16" s="592"/>
      <c r="E16" s="135"/>
      <c r="F16" s="92"/>
      <c r="I16" s="259"/>
    </row>
    <row r="17" spans="1:9" ht="27.95" customHeight="1">
      <c r="A17" s="92"/>
      <c r="B17" s="7"/>
      <c r="C17" s="284"/>
      <c r="D17" s="5" t="s">
        <v>1801</v>
      </c>
      <c r="E17" s="5"/>
      <c r="F17" s="92"/>
      <c r="I17" s="260"/>
    </row>
    <row r="18" spans="1:9" ht="27.95" customHeight="1">
      <c r="A18" s="92"/>
      <c r="B18" s="7"/>
      <c r="C18" s="284"/>
      <c r="D18" s="5" t="s">
        <v>1802</v>
      </c>
      <c r="E18" s="5"/>
      <c r="F18" s="92"/>
      <c r="I18" s="259"/>
    </row>
    <row r="19" spans="1:9" ht="27.95" customHeight="1">
      <c r="A19" s="92"/>
      <c r="B19" s="7"/>
      <c r="C19" s="284"/>
      <c r="D19" s="5" t="s">
        <v>1803</v>
      </c>
      <c r="E19" s="5"/>
      <c r="F19" s="92"/>
      <c r="I19" s="260"/>
    </row>
    <row r="20" spans="1:9" ht="27.95" customHeight="1">
      <c r="A20" s="92"/>
      <c r="B20" s="7"/>
      <c r="C20" s="284"/>
      <c r="D20" s="5"/>
      <c r="E20" s="5"/>
      <c r="F20" s="92"/>
      <c r="I20" s="260"/>
    </row>
    <row r="21" spans="1:9" ht="20.25" customHeight="1">
      <c r="A21" s="92"/>
      <c r="B21" s="7"/>
      <c r="C21" s="589" t="s">
        <v>1804</v>
      </c>
      <c r="D21" s="589"/>
      <c r="E21" s="145"/>
      <c r="F21" s="92"/>
      <c r="I21" s="260"/>
    </row>
    <row r="22" spans="1:9" ht="72.75" customHeight="1">
      <c r="A22" s="92"/>
      <c r="B22" s="7"/>
      <c r="C22" s="590"/>
      <c r="D22" s="591"/>
      <c r="E22" s="35"/>
      <c r="F22" s="92"/>
      <c r="I22" s="260"/>
    </row>
    <row r="23" spans="1:9" ht="27.95" customHeight="1">
      <c r="A23" s="92"/>
      <c r="B23" s="7"/>
      <c r="C23" s="7"/>
      <c r="D23" s="5"/>
      <c r="E23" s="5"/>
      <c r="F23" s="92"/>
      <c r="I23" s="259"/>
    </row>
    <row r="24" spans="1:9" ht="28.7" customHeight="1">
      <c r="A24" s="92"/>
      <c r="B24" s="9" t="s">
        <v>1354</v>
      </c>
      <c r="C24" s="550" t="s">
        <v>1805</v>
      </c>
      <c r="D24" s="550"/>
      <c r="E24" s="135"/>
      <c r="F24" s="92"/>
      <c r="I24" s="259"/>
    </row>
    <row r="25" spans="1:9" ht="32.25" customHeight="1">
      <c r="A25" s="92"/>
      <c r="B25" s="7"/>
      <c r="C25" s="284"/>
      <c r="D25" s="5" t="s">
        <v>1806</v>
      </c>
      <c r="E25" s="5"/>
      <c r="F25" s="92"/>
    </row>
    <row r="26" spans="1:9" ht="28.5" customHeight="1">
      <c r="A26" s="92"/>
      <c r="B26" s="7"/>
      <c r="C26" s="284"/>
      <c r="D26" s="5" t="s">
        <v>1807</v>
      </c>
      <c r="E26" s="5"/>
      <c r="F26" s="92"/>
    </row>
    <row r="27" spans="1:9" ht="28.5" customHeight="1">
      <c r="A27" s="92"/>
      <c r="B27" s="7"/>
      <c r="C27" s="7"/>
      <c r="D27" s="5"/>
      <c r="E27" s="5"/>
      <c r="F27" s="92"/>
    </row>
    <row r="28" spans="1:9" ht="20.25" customHeight="1">
      <c r="A28" s="92"/>
      <c r="B28" s="7"/>
      <c r="C28" s="589" t="s">
        <v>1804</v>
      </c>
      <c r="D28" s="589"/>
      <c r="E28" s="145"/>
      <c r="F28" s="92"/>
    </row>
    <row r="29" spans="1:9" ht="80.25" customHeight="1">
      <c r="A29" s="92"/>
      <c r="B29" s="7"/>
      <c r="C29" s="590"/>
      <c r="D29" s="591"/>
      <c r="E29" s="35"/>
      <c r="F29" s="92"/>
    </row>
    <row r="30" spans="1:9">
      <c r="A30" s="92"/>
      <c r="B30" s="7"/>
      <c r="C30" s="7"/>
      <c r="D30" s="7"/>
      <c r="E30" s="7"/>
      <c r="F30" s="92"/>
    </row>
    <row r="31" spans="1:9" ht="28.5" customHeight="1">
      <c r="A31" s="47"/>
      <c r="B31" s="7" t="s">
        <v>1368</v>
      </c>
      <c r="C31" s="7"/>
      <c r="D31" s="7"/>
      <c r="E31" s="7"/>
      <c r="F31" s="47"/>
    </row>
    <row r="32" spans="1:9" ht="29.25" customHeight="1">
      <c r="A32" s="92"/>
      <c r="B32" s="7"/>
      <c r="C32" s="284"/>
      <c r="D32" s="5" t="s">
        <v>1369</v>
      </c>
      <c r="E32" s="5"/>
      <c r="F32" s="92"/>
    </row>
    <row r="33" spans="1:9" ht="33.75" customHeight="1">
      <c r="A33" s="92"/>
      <c r="B33" s="7"/>
      <c r="C33" s="284"/>
      <c r="D33" s="5" t="s">
        <v>1369</v>
      </c>
      <c r="E33" s="5"/>
      <c r="F33" s="92"/>
    </row>
    <row r="34" spans="1:9" ht="32.25" customHeight="1">
      <c r="A34" s="92"/>
      <c r="B34" s="7"/>
      <c r="C34" s="284"/>
      <c r="D34" s="5" t="s">
        <v>1369</v>
      </c>
      <c r="E34" s="5"/>
      <c r="F34" s="92"/>
    </row>
    <row r="35" spans="1:9">
      <c r="A35" s="92"/>
      <c r="B35" s="7"/>
      <c r="C35" s="284"/>
      <c r="D35" s="5"/>
      <c r="E35" s="5"/>
      <c r="F35" s="92"/>
    </row>
    <row r="36" spans="1:9">
      <c r="A36" s="92"/>
      <c r="B36" s="7"/>
      <c r="C36" s="589" t="s">
        <v>1804</v>
      </c>
      <c r="D36" s="589"/>
      <c r="E36" s="145"/>
      <c r="F36" s="92"/>
    </row>
    <row r="37" spans="1:9" ht="90" customHeight="1">
      <c r="A37" s="92"/>
      <c r="B37" s="7"/>
      <c r="C37" s="590"/>
      <c r="D37" s="591"/>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B2:D2"/>
    <mergeCell ref="B3:D3"/>
    <mergeCell ref="B5:D5"/>
    <mergeCell ref="B8:D8"/>
    <mergeCell ref="B1:D1"/>
    <mergeCell ref="C7:D7"/>
    <mergeCell ref="C14:D14"/>
    <mergeCell ref="C36:D36"/>
    <mergeCell ref="C37:D37"/>
    <mergeCell ref="C16:D16"/>
    <mergeCell ref="C21:D21"/>
    <mergeCell ref="C29:D29"/>
    <mergeCell ref="C22:D22"/>
    <mergeCell ref="C24:D24"/>
    <mergeCell ref="C28:D28"/>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581025</xdr:colOff>
                    <xdr:row>16</xdr:row>
                    <xdr:rowOff>66675</xdr:rowOff>
                  </from>
                  <to>
                    <xdr:col>2</xdr:col>
                    <xdr:colOff>771525</xdr:colOff>
                    <xdr:row>16</xdr:row>
                    <xdr:rowOff>323850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581025</xdr:colOff>
                    <xdr:row>17</xdr:row>
                    <xdr:rowOff>47625</xdr:rowOff>
                  </from>
                  <to>
                    <xdr:col>2</xdr:col>
                    <xdr:colOff>771525</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581025</xdr:colOff>
                    <xdr:row>18</xdr:row>
                    <xdr:rowOff>47625</xdr:rowOff>
                  </from>
                  <to>
                    <xdr:col>2</xdr:col>
                    <xdr:colOff>771525</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590550</xdr:colOff>
                    <xdr:row>24</xdr:row>
                    <xdr:rowOff>104775</xdr:rowOff>
                  </from>
                  <to>
                    <xdr:col>2</xdr:col>
                    <xdr:colOff>781050</xdr:colOff>
                    <xdr:row>24</xdr:row>
                    <xdr:rowOff>361950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590550</xdr:colOff>
                    <xdr:row>25</xdr:row>
                    <xdr:rowOff>47625</xdr:rowOff>
                  </from>
                  <to>
                    <xdr:col>2</xdr:col>
                    <xdr:colOff>781050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628650</xdr:colOff>
                    <xdr:row>31</xdr:row>
                    <xdr:rowOff>57150</xdr:rowOff>
                  </from>
                  <to>
                    <xdr:col>2</xdr:col>
                    <xdr:colOff>819150</xdr:colOff>
                    <xdr:row>31</xdr:row>
                    <xdr:rowOff>314325</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628650</xdr:colOff>
                    <xdr:row>32</xdr:row>
                    <xdr:rowOff>85725</xdr:rowOff>
                  </from>
                  <to>
                    <xdr:col>2</xdr:col>
                    <xdr:colOff>819150</xdr:colOff>
                    <xdr:row>32</xdr:row>
                    <xdr:rowOff>352425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314325</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66675</xdr:rowOff>
                  </from>
                  <to>
                    <xdr:col>2</xdr:col>
                    <xdr:colOff>771525</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104775</xdr:rowOff>
                  </from>
                  <to>
                    <xdr:col>2</xdr:col>
                    <xdr:colOff>771525</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Normal="100" workbookViewId="0">
      <selection activeCell="G16" sqref="B1:G16"/>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595" t="s">
        <v>1983</v>
      </c>
      <c r="B1" s="595"/>
      <c r="C1" s="595"/>
      <c r="D1" s="595"/>
      <c r="E1" s="595"/>
      <c r="F1" s="11"/>
      <c r="G1" s="11"/>
      <c r="H1" s="11"/>
      <c r="I1" s="11"/>
      <c r="J1" s="11"/>
      <c r="K1" s="11"/>
      <c r="L1" s="11"/>
    </row>
    <row r="2" spans="1:12">
      <c r="A2" s="595"/>
      <c r="B2" s="595"/>
      <c r="C2" s="595"/>
      <c r="D2" s="595"/>
      <c r="E2" s="595"/>
      <c r="F2" s="11"/>
      <c r="G2" s="11"/>
      <c r="H2" s="11"/>
      <c r="I2" s="11"/>
      <c r="J2" s="11"/>
      <c r="K2" s="11"/>
      <c r="L2" s="11"/>
    </row>
    <row r="3" spans="1:12">
      <c r="A3" s="595"/>
      <c r="B3" s="595"/>
      <c r="C3" s="595"/>
      <c r="D3" s="595"/>
      <c r="E3" s="595"/>
      <c r="F3" s="11"/>
      <c r="G3" s="11"/>
      <c r="H3" s="11"/>
      <c r="I3" s="11"/>
      <c r="J3" s="11"/>
      <c r="K3" s="11"/>
      <c r="L3" s="11"/>
    </row>
    <row r="4" spans="1:12" ht="36.75" customHeight="1">
      <c r="A4" s="595"/>
      <c r="B4" s="595"/>
      <c r="C4" s="595"/>
      <c r="D4" s="595"/>
      <c r="E4" s="595"/>
      <c r="F4" s="11"/>
      <c r="G4" s="11"/>
      <c r="H4" s="11"/>
      <c r="I4" s="11"/>
      <c r="J4" s="11"/>
      <c r="K4" s="11"/>
      <c r="L4" s="11"/>
    </row>
    <row r="5" spans="1:12">
      <c r="A5" s="363"/>
      <c r="B5" s="363"/>
      <c r="C5" s="363"/>
      <c r="D5" s="363"/>
      <c r="E5" s="363"/>
      <c r="F5" s="11"/>
      <c r="G5" s="11"/>
      <c r="H5" s="11"/>
      <c r="I5" s="11"/>
      <c r="J5" s="11"/>
      <c r="K5" s="11"/>
      <c r="L5" s="11"/>
    </row>
    <row r="6" spans="1:12">
      <c r="A6" s="363"/>
      <c r="B6" s="363"/>
      <c r="C6" s="363"/>
      <c r="D6" s="363"/>
      <c r="E6" s="363"/>
      <c r="F6" s="11"/>
      <c r="G6" s="11"/>
      <c r="H6" s="11"/>
      <c r="I6" s="11"/>
      <c r="J6" s="11"/>
      <c r="K6" s="11"/>
      <c r="L6" s="11"/>
    </row>
    <row r="7" spans="1:12" ht="45.75" customHeight="1">
      <c r="A7" s="364" t="s">
        <v>1984</v>
      </c>
      <c r="B7" s="364" t="s">
        <v>1985</v>
      </c>
      <c r="C7" s="365" t="s">
        <v>1986</v>
      </c>
      <c r="D7" s="365" t="s">
        <v>1331</v>
      </c>
      <c r="E7" s="365" t="s">
        <v>1987</v>
      </c>
      <c r="F7" s="11"/>
      <c r="G7" s="11"/>
      <c r="H7" s="11"/>
      <c r="I7" s="11"/>
      <c r="J7" s="11"/>
      <c r="K7" s="11"/>
      <c r="L7" s="11"/>
    </row>
    <row r="8" spans="1:12" ht="53.25" customHeight="1">
      <c r="A8" s="366">
        <f>'Recommandation ATR'!D4</f>
        <v>0</v>
      </c>
      <c r="B8" s="366">
        <f>'Recommandation ATR'!D6</f>
        <v>0</v>
      </c>
      <c r="C8" s="375">
        <f>'Recommandation ATR'!D12</f>
        <v>0</v>
      </c>
      <c r="D8" s="375">
        <f>'Montage financier'!L28</f>
        <v>0</v>
      </c>
      <c r="E8" s="375">
        <f>'Montage financier'!L27</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topLeftCell="P1" zoomScale="70" zoomScaleNormal="70" workbookViewId="0">
      <selection activeCell="G16" sqref="B1:G16"/>
    </sheetView>
  </sheetViews>
  <sheetFormatPr baseColWidth="10" defaultColWidth="11.42578125" defaultRowHeight="15"/>
  <cols>
    <col min="1" max="1" width="34.5703125" customWidth="1"/>
    <col min="9" max="9" width="68.42578125" customWidth="1"/>
    <col min="10" max="10" width="39.85546875" customWidth="1"/>
    <col min="11" max="11" width="51.85546875" customWidth="1"/>
    <col min="15" max="15" width="31.42578125" customWidth="1"/>
    <col min="17" max="17" width="47.5703125" bestFit="1" customWidth="1"/>
    <col min="18" max="18" width="19.85546875" customWidth="1"/>
    <col min="19" max="19" width="42.5703125" customWidth="1"/>
    <col min="20" max="20" width="33.140625" customWidth="1"/>
    <col min="21" max="21" width="47.85546875" bestFit="1" customWidth="1"/>
    <col min="22" max="22" width="29.5703125" bestFit="1" customWidth="1"/>
    <col min="23" max="23" width="23.28515625" bestFit="1" customWidth="1"/>
    <col min="24" max="24" width="40.28515625" customWidth="1"/>
    <col min="25" max="25" width="29.7109375" customWidth="1"/>
    <col min="26" max="26" width="76.42578125" customWidth="1"/>
    <col min="28" max="28" width="109.85546875" customWidth="1"/>
    <col min="29" max="29" width="49.5703125" customWidth="1"/>
    <col min="30" max="30" width="78.7109375" customWidth="1"/>
    <col min="31" max="31" width="63.28515625" customWidth="1"/>
    <col min="32" max="32" width="25" style="334" customWidth="1"/>
    <col min="33" max="33" width="14.140625" style="334" customWidth="1"/>
    <col min="34" max="34" width="34.85546875" style="334" customWidth="1"/>
    <col min="35" max="35" width="40.85546875" style="338" customWidth="1"/>
    <col min="36" max="36" width="11.42578125" style="334"/>
    <col min="37" max="37" width="35.5703125" style="334" bestFit="1" customWidth="1"/>
    <col min="40" max="40" width="40.85546875" style="338" customWidth="1"/>
    <col min="41" max="41" width="25.42578125" customWidth="1"/>
    <col min="42" max="42" width="18.140625" customWidth="1"/>
    <col min="49" max="49" width="29.85546875" bestFit="1" customWidth="1"/>
    <col min="51" max="51" width="48.42578125" customWidth="1"/>
    <col min="52" max="52" width="110" bestFit="1" customWidth="1"/>
    <col min="53" max="53" width="11.42578125" style="347"/>
    <col min="54" max="54" width="31.5703125" style="347" bestFit="1" customWidth="1"/>
    <col min="55" max="55" width="37.140625" bestFit="1" customWidth="1"/>
  </cols>
  <sheetData>
    <row r="1" spans="1:55">
      <c r="A1" s="332" t="s">
        <v>1290</v>
      </c>
      <c r="C1" t="s">
        <v>3</v>
      </c>
      <c r="E1" s="332" t="s">
        <v>4</v>
      </c>
      <c r="G1" s="332" t="s">
        <v>5</v>
      </c>
      <c r="I1" s="332" t="s">
        <v>6</v>
      </c>
      <c r="J1" s="332" t="s">
        <v>1477</v>
      </c>
      <c r="K1" s="332" t="s">
        <v>7</v>
      </c>
      <c r="O1" t="s">
        <v>8</v>
      </c>
      <c r="Q1" s="332" t="s">
        <v>1493</v>
      </c>
      <c r="R1" s="332" t="s">
        <v>9</v>
      </c>
      <c r="S1" s="333" t="s">
        <v>10</v>
      </c>
      <c r="T1" s="332" t="s">
        <v>11</v>
      </c>
      <c r="U1" s="332" t="s">
        <v>12</v>
      </c>
      <c r="V1" s="332" t="s">
        <v>13</v>
      </c>
      <c r="W1" s="332" t="s">
        <v>14</v>
      </c>
      <c r="X1" s="332" t="s">
        <v>15</v>
      </c>
      <c r="Z1" s="332" t="s">
        <v>17</v>
      </c>
      <c r="AB1" s="332" t="s">
        <v>18</v>
      </c>
      <c r="AC1" s="332" t="s">
        <v>19</v>
      </c>
      <c r="AD1" s="332" t="s">
        <v>20</v>
      </c>
      <c r="AE1" s="332" t="s">
        <v>21</v>
      </c>
      <c r="AF1" s="334" t="s">
        <v>1370</v>
      </c>
      <c r="AG1" s="334" t="s">
        <v>1417</v>
      </c>
      <c r="AH1" s="334" t="s">
        <v>1418</v>
      </c>
      <c r="AI1" s="335" t="s">
        <v>1427</v>
      </c>
      <c r="AJ1" s="334" t="s">
        <v>1417</v>
      </c>
      <c r="AK1" s="334" t="s">
        <v>1418</v>
      </c>
      <c r="AN1" s="335" t="s">
        <v>1427</v>
      </c>
      <c r="AP1" s="596" t="s">
        <v>14</v>
      </c>
      <c r="AQ1" s="598" t="s">
        <v>1606</v>
      </c>
      <c r="AR1" s="598"/>
      <c r="AS1" s="598"/>
      <c r="AT1" s="598"/>
      <c r="AW1" s="332" t="s">
        <v>1607</v>
      </c>
      <c r="AY1" s="336" t="s">
        <v>1301</v>
      </c>
      <c r="AZ1" s="332" t="s">
        <v>1857</v>
      </c>
      <c r="BA1" s="347" t="s">
        <v>1880</v>
      </c>
      <c r="BB1" s="347" t="s">
        <v>1881</v>
      </c>
      <c r="BC1" s="332" t="s">
        <v>16</v>
      </c>
    </row>
    <row r="2" spans="1:55" ht="12.75" customHeight="1" thickBot="1">
      <c r="Q2" t="s">
        <v>1588</v>
      </c>
      <c r="S2" s="337" t="s">
        <v>22</v>
      </c>
      <c r="T2" t="s">
        <v>23</v>
      </c>
      <c r="U2" t="s">
        <v>24</v>
      </c>
      <c r="V2" t="s">
        <v>25</v>
      </c>
      <c r="W2" t="s">
        <v>25</v>
      </c>
      <c r="X2" s="1" t="s">
        <v>1808</v>
      </c>
      <c r="Z2" t="s">
        <v>57</v>
      </c>
      <c r="AB2" t="s">
        <v>1592</v>
      </c>
      <c r="AC2" t="s">
        <v>27</v>
      </c>
      <c r="AD2" t="s">
        <v>28</v>
      </c>
      <c r="AE2" t="s">
        <v>29</v>
      </c>
      <c r="AF2" s="334" t="s">
        <v>38</v>
      </c>
      <c r="AG2" s="334">
        <v>1</v>
      </c>
      <c r="AH2" s="334" t="str">
        <f t="shared" ref="AH2:AH33" si="0">VLOOKUP(AG2,$AJ$2:$AK$11,2,FALSE)</f>
        <v>Études</v>
      </c>
      <c r="AI2" s="338" t="str">
        <f>AH3&amp;" - "&amp;AF3</f>
        <v>Études - Étude technique (plans et devis)</v>
      </c>
      <c r="AJ2" s="334">
        <v>1</v>
      </c>
      <c r="AK2" s="334" t="s">
        <v>1419</v>
      </c>
      <c r="AN2" s="338" t="s">
        <v>1507</v>
      </c>
      <c r="AP2" s="597"/>
      <c r="AQ2" s="339" t="s">
        <v>133</v>
      </c>
      <c r="AR2" s="339" t="s">
        <v>1608</v>
      </c>
      <c r="AS2" s="339" t="s">
        <v>1609</v>
      </c>
      <c r="AT2" s="339" t="s">
        <v>1610</v>
      </c>
      <c r="AU2" s="339" t="s">
        <v>1611</v>
      </c>
      <c r="AY2" t="s">
        <v>1612</v>
      </c>
      <c r="AZ2" s="91" t="s">
        <v>1858</v>
      </c>
      <c r="BA2" s="347">
        <v>579</v>
      </c>
      <c r="BB2" s="347" t="s">
        <v>1882</v>
      </c>
      <c r="BC2" t="str">
        <f>BB2&amp;" - "&amp;BA2</f>
        <v>Abitibi-Est - 579</v>
      </c>
    </row>
    <row r="3" spans="1:55" ht="12.75" customHeight="1" thickTop="1">
      <c r="A3" s="1" t="s">
        <v>1483</v>
      </c>
      <c r="C3" t="s">
        <v>31</v>
      </c>
      <c r="E3" t="s">
        <v>32</v>
      </c>
      <c r="G3" t="s">
        <v>33</v>
      </c>
      <c r="I3" t="s">
        <v>34</v>
      </c>
      <c r="J3" t="s">
        <v>1481</v>
      </c>
      <c r="K3" t="s">
        <v>34</v>
      </c>
      <c r="O3" t="s">
        <v>35</v>
      </c>
      <c r="Q3" t="s">
        <v>1589</v>
      </c>
      <c r="R3" t="s">
        <v>66</v>
      </c>
      <c r="S3" s="337" t="s">
        <v>37</v>
      </c>
      <c r="T3" t="s">
        <v>53</v>
      </c>
      <c r="U3" t="s">
        <v>39</v>
      </c>
      <c r="V3" t="s">
        <v>40</v>
      </c>
      <c r="W3" t="s">
        <v>41</v>
      </c>
      <c r="X3" s="1" t="s">
        <v>1809</v>
      </c>
      <c r="Z3" t="s">
        <v>71</v>
      </c>
      <c r="AB3" t="s">
        <v>1593</v>
      </c>
      <c r="AC3" t="s">
        <v>44</v>
      </c>
      <c r="AD3" t="s">
        <v>45</v>
      </c>
      <c r="AE3" t="s">
        <v>1603</v>
      </c>
      <c r="AF3" s="334" t="s">
        <v>1371</v>
      </c>
      <c r="AG3" s="334">
        <v>1</v>
      </c>
      <c r="AH3" s="334" t="str">
        <f t="shared" si="0"/>
        <v>Études</v>
      </c>
      <c r="AI3" s="338" t="str">
        <f>AH4&amp;" - "&amp;AF4</f>
        <v>Études - Plan d'affaires</v>
      </c>
      <c r="AJ3" s="334">
        <v>4</v>
      </c>
      <c r="AK3" s="334" t="s">
        <v>1420</v>
      </c>
      <c r="AN3" s="338" t="s">
        <v>1508</v>
      </c>
      <c r="AP3" s="91" t="s">
        <v>1613</v>
      </c>
      <c r="AQ3" s="340">
        <v>100</v>
      </c>
      <c r="AR3" s="341"/>
      <c r="AS3" s="341"/>
      <c r="AT3" s="341"/>
      <c r="AU3" s="342">
        <f>SUM(AR3:AT3)</f>
        <v>0</v>
      </c>
      <c r="AW3" t="str">
        <f>AP3&amp;" :  "&amp;AU3</f>
        <v>01_Îles-de-la-Madeleine :  0</v>
      </c>
      <c r="AY3" t="s">
        <v>1614</v>
      </c>
      <c r="AZ3" s="91" t="s">
        <v>1859</v>
      </c>
      <c r="BA3" s="347">
        <v>573</v>
      </c>
      <c r="BB3" s="347" t="s">
        <v>1883</v>
      </c>
      <c r="BC3" t="str">
        <f t="shared" ref="BC3:BC66" si="1">BB3&amp;" - "&amp;BA3</f>
        <v>Abitibi-Ouest - 573</v>
      </c>
    </row>
    <row r="4" spans="1:55" ht="12.75" customHeight="1">
      <c r="A4" t="s">
        <v>60</v>
      </c>
      <c r="C4" t="s">
        <v>47</v>
      </c>
      <c r="E4" t="s">
        <v>48</v>
      </c>
      <c r="G4" t="s">
        <v>49</v>
      </c>
      <c r="I4" s="264" t="s">
        <v>1855</v>
      </c>
      <c r="J4" t="s">
        <v>1482</v>
      </c>
      <c r="K4" t="s">
        <v>76</v>
      </c>
      <c r="O4" t="s">
        <v>50</v>
      </c>
      <c r="Q4" t="s">
        <v>1590</v>
      </c>
      <c r="R4" t="s">
        <v>51</v>
      </c>
      <c r="S4" s="337" t="s">
        <v>52</v>
      </c>
      <c r="T4" t="s">
        <v>68</v>
      </c>
      <c r="U4" t="s">
        <v>54</v>
      </c>
      <c r="V4" t="s">
        <v>55</v>
      </c>
      <c r="W4" t="s">
        <v>40</v>
      </c>
      <c r="X4" s="1" t="s">
        <v>1810</v>
      </c>
      <c r="Z4" t="s">
        <v>82</v>
      </c>
      <c r="AB4" t="s">
        <v>1479</v>
      </c>
      <c r="AC4" t="s">
        <v>58</v>
      </c>
      <c r="AD4" t="s">
        <v>1601</v>
      </c>
      <c r="AE4" t="s">
        <v>59</v>
      </c>
      <c r="AF4" s="334" t="s">
        <v>1372</v>
      </c>
      <c r="AG4" s="334">
        <v>1</v>
      </c>
      <c r="AH4" s="334" t="str">
        <f t="shared" si="0"/>
        <v>Études</v>
      </c>
      <c r="AI4" s="338" t="str">
        <f>AH2&amp;" - "&amp;AF2</f>
        <v>Études - Autre</v>
      </c>
      <c r="AJ4" s="334">
        <v>16</v>
      </c>
      <c r="AK4" s="334" t="s">
        <v>155</v>
      </c>
      <c r="AN4" s="338" t="s">
        <v>1509</v>
      </c>
      <c r="AP4" s="91" t="s">
        <v>1615</v>
      </c>
      <c r="AQ4" s="341">
        <v>82.5</v>
      </c>
      <c r="AR4" s="341">
        <v>7.1</v>
      </c>
      <c r="AS4" s="341">
        <v>4.7</v>
      </c>
      <c r="AT4" s="341">
        <v>5.7</v>
      </c>
      <c r="AU4" s="342">
        <f t="shared" ref="AU4:AU24" si="2">SUM(AR4:AT4)</f>
        <v>17.5</v>
      </c>
      <c r="AW4" t="str">
        <f>AP4&amp;" :  "&amp;AU4</f>
        <v>02 _Gaspésie :  17,5</v>
      </c>
      <c r="AY4" t="s">
        <v>1616</v>
      </c>
      <c r="AZ4" s="91" t="s">
        <v>1852</v>
      </c>
      <c r="BA4" s="347">
        <v>437</v>
      </c>
      <c r="BB4" s="347" t="s">
        <v>1884</v>
      </c>
      <c r="BC4" t="str">
        <f t="shared" si="1"/>
        <v>Acadie - 437</v>
      </c>
    </row>
    <row r="5" spans="1:55" ht="12.75" customHeight="1">
      <c r="A5" t="s">
        <v>106</v>
      </c>
      <c r="C5" t="s">
        <v>61</v>
      </c>
      <c r="E5" t="s">
        <v>62</v>
      </c>
      <c r="G5" t="s">
        <v>63</v>
      </c>
      <c r="I5" s="264" t="s">
        <v>1856</v>
      </c>
      <c r="J5" t="s">
        <v>1478</v>
      </c>
      <c r="K5" t="s">
        <v>1476</v>
      </c>
      <c r="O5" t="s">
        <v>65</v>
      </c>
      <c r="R5" t="s">
        <v>36</v>
      </c>
      <c r="S5" s="337" t="s">
        <v>67</v>
      </c>
      <c r="T5" t="s">
        <v>79</v>
      </c>
      <c r="U5" t="s">
        <v>69</v>
      </c>
      <c r="V5" t="s">
        <v>56</v>
      </c>
      <c r="W5" t="s">
        <v>42</v>
      </c>
      <c r="X5" s="1" t="s">
        <v>1811</v>
      </c>
      <c r="Z5" t="s">
        <v>26</v>
      </c>
      <c r="AB5" t="s">
        <v>1594</v>
      </c>
      <c r="AC5" t="s">
        <v>72</v>
      </c>
      <c r="AD5" t="s">
        <v>73</v>
      </c>
      <c r="AE5" t="s">
        <v>74</v>
      </c>
      <c r="AF5" s="334" t="s">
        <v>1383</v>
      </c>
      <c r="AG5" s="334">
        <v>4</v>
      </c>
      <c r="AH5" s="334" t="str">
        <f t="shared" si="0"/>
        <v>Immobilisation</v>
      </c>
      <c r="AI5" s="338" t="str">
        <f>AH5&amp;" - "&amp;AF5</f>
        <v>Immobilisation - Acquisition de technologies, de logiciels ou de progiciels</v>
      </c>
      <c r="AJ5" s="334">
        <v>20</v>
      </c>
      <c r="AK5" s="334" t="s">
        <v>1421</v>
      </c>
      <c r="AN5" s="338" t="s">
        <v>1428</v>
      </c>
      <c r="AP5" s="91" t="s">
        <v>1617</v>
      </c>
      <c r="AQ5" s="341">
        <v>91.6</v>
      </c>
      <c r="AR5" s="341">
        <v>6.4</v>
      </c>
      <c r="AS5" s="341">
        <v>0.5</v>
      </c>
      <c r="AT5" s="341">
        <v>1.5</v>
      </c>
      <c r="AU5" s="342">
        <f t="shared" si="2"/>
        <v>8.4</v>
      </c>
      <c r="AW5" t="str">
        <f t="shared" ref="AW5:AW24" si="3">AP5&amp;" :  "&amp;AU5</f>
        <v>03_Bas-Saint-Laurent :  8,4</v>
      </c>
      <c r="AY5" t="s">
        <v>1618</v>
      </c>
      <c r="AZ5" s="91" t="s">
        <v>1853</v>
      </c>
      <c r="BA5" s="347">
        <v>373</v>
      </c>
      <c r="BB5" s="347" t="s">
        <v>1885</v>
      </c>
      <c r="BC5" t="str">
        <f t="shared" si="1"/>
        <v>Anjou-Louis-Riel - 373</v>
      </c>
    </row>
    <row r="6" spans="1:55" ht="12.75" customHeight="1">
      <c r="A6" t="s">
        <v>75</v>
      </c>
      <c r="J6" t="s">
        <v>1587</v>
      </c>
      <c r="R6" t="s">
        <v>77</v>
      </c>
      <c r="S6" s="337" t="s">
        <v>78</v>
      </c>
      <c r="T6" t="s">
        <v>87</v>
      </c>
      <c r="U6" t="s">
        <v>80</v>
      </c>
      <c r="V6" t="s">
        <v>70</v>
      </c>
      <c r="W6" t="s">
        <v>56</v>
      </c>
      <c r="X6" s="1" t="s">
        <v>1812</v>
      </c>
      <c r="Z6" t="s">
        <v>43</v>
      </c>
      <c r="AB6" t="s">
        <v>1595</v>
      </c>
      <c r="AC6" t="s">
        <v>83</v>
      </c>
      <c r="AD6" t="s">
        <v>84</v>
      </c>
      <c r="AE6" t="s">
        <v>85</v>
      </c>
      <c r="AF6" s="334" t="s">
        <v>1378</v>
      </c>
      <c r="AG6" s="334">
        <v>4</v>
      </c>
      <c r="AH6" s="334" t="str">
        <f t="shared" si="0"/>
        <v>Immobilisation</v>
      </c>
      <c r="AI6" s="338" t="str">
        <f>AH6&amp;" - "&amp;AF6</f>
        <v>Immobilisation - Aménagement de sentiers</v>
      </c>
      <c r="AJ6" s="334">
        <v>24</v>
      </c>
      <c r="AK6" s="334" t="s">
        <v>1422</v>
      </c>
      <c r="AN6" s="338" t="s">
        <v>1510</v>
      </c>
      <c r="AP6" s="91" t="s">
        <v>1619</v>
      </c>
      <c r="AQ6" s="341">
        <v>71.599999999999994</v>
      </c>
      <c r="AR6" s="341">
        <v>9.1999999999999993</v>
      </c>
      <c r="AS6" s="341">
        <v>10.3</v>
      </c>
      <c r="AT6" s="341">
        <v>8.9</v>
      </c>
      <c r="AU6" s="342">
        <f t="shared" si="2"/>
        <v>28.4</v>
      </c>
      <c r="AW6" t="str">
        <f t="shared" si="3"/>
        <v>04_Québec :  28,4</v>
      </c>
      <c r="AY6" t="s">
        <v>1620</v>
      </c>
      <c r="AZ6" s="91" t="s">
        <v>1851</v>
      </c>
      <c r="BA6" s="347">
        <v>535</v>
      </c>
      <c r="BB6" s="347" t="s">
        <v>1886</v>
      </c>
      <c r="BC6" t="str">
        <f t="shared" si="1"/>
        <v>Argenteuil - 535</v>
      </c>
    </row>
    <row r="7" spans="1:55" ht="12.75" customHeight="1">
      <c r="A7" t="s">
        <v>30</v>
      </c>
      <c r="S7" s="337" t="s">
        <v>86</v>
      </c>
      <c r="T7" t="s">
        <v>96</v>
      </c>
      <c r="U7" t="s">
        <v>88</v>
      </c>
      <c r="V7" t="s">
        <v>89</v>
      </c>
      <c r="W7" t="s">
        <v>90</v>
      </c>
      <c r="X7" s="1" t="s">
        <v>1813</v>
      </c>
      <c r="Z7" t="s">
        <v>48</v>
      </c>
      <c r="AB7" t="s">
        <v>1596</v>
      </c>
      <c r="AC7" t="s">
        <v>92</v>
      </c>
      <c r="AD7" t="s">
        <v>93</v>
      </c>
      <c r="AE7" t="s">
        <v>1604</v>
      </c>
      <c r="AF7" s="334" t="s">
        <v>1375</v>
      </c>
      <c r="AG7" s="334">
        <v>4</v>
      </c>
      <c r="AH7" s="334" t="str">
        <f t="shared" si="0"/>
        <v>Immobilisation</v>
      </c>
      <c r="AI7" s="338" t="str">
        <f>AH7&amp;" - "&amp;AF7</f>
        <v>Immobilisation - Aménagement extérieur</v>
      </c>
      <c r="AJ7" s="334">
        <v>27</v>
      </c>
      <c r="AK7" s="334" t="s">
        <v>1423</v>
      </c>
      <c r="AN7" s="338" t="s">
        <v>1511</v>
      </c>
      <c r="AP7" s="91" t="s">
        <v>1621</v>
      </c>
      <c r="AQ7" s="341">
        <v>87.6</v>
      </c>
      <c r="AR7" s="341">
        <v>3</v>
      </c>
      <c r="AS7" s="341">
        <v>5.7</v>
      </c>
      <c r="AT7" s="341">
        <v>3.7</v>
      </c>
      <c r="AU7" s="342">
        <f t="shared" si="2"/>
        <v>12.399999999999999</v>
      </c>
      <c r="AW7" t="str">
        <f t="shared" si="3"/>
        <v>05_Charlevoix :  12,4</v>
      </c>
      <c r="AY7" t="s">
        <v>1622</v>
      </c>
      <c r="AZ7" s="91" t="s">
        <v>1854</v>
      </c>
      <c r="BA7" s="347">
        <v>323</v>
      </c>
      <c r="BB7" s="347" t="s">
        <v>1887</v>
      </c>
      <c r="BC7" t="str">
        <f t="shared" si="1"/>
        <v>Arthabaska - 323</v>
      </c>
    </row>
    <row r="8" spans="1:55" ht="12.75" customHeight="1">
      <c r="A8" t="s">
        <v>46</v>
      </c>
      <c r="I8" s="91"/>
      <c r="S8" s="337" t="s">
        <v>95</v>
      </c>
      <c r="T8" t="s">
        <v>96</v>
      </c>
      <c r="U8" t="s">
        <v>97</v>
      </c>
      <c r="V8" t="s">
        <v>98</v>
      </c>
      <c r="W8" t="s">
        <v>70</v>
      </c>
      <c r="X8" s="1" t="s">
        <v>38</v>
      </c>
      <c r="AB8" t="s">
        <v>1597</v>
      </c>
      <c r="AC8" t="s">
        <v>1484</v>
      </c>
      <c r="AD8" t="s">
        <v>100</v>
      </c>
      <c r="AE8" t="s">
        <v>1605</v>
      </c>
      <c r="AF8" s="334" t="s">
        <v>1374</v>
      </c>
      <c r="AG8" s="334">
        <v>4</v>
      </c>
      <c r="AH8" s="334" t="str">
        <f t="shared" si="0"/>
        <v>Immobilisation</v>
      </c>
      <c r="AI8" s="338" t="str">
        <f>AH8&amp;" - "&amp;AF8</f>
        <v>Immobilisation - Aménagement intérieur</v>
      </c>
      <c r="AJ8" s="334">
        <v>30</v>
      </c>
      <c r="AK8" s="334" t="s">
        <v>1424</v>
      </c>
      <c r="AN8" s="338" t="s">
        <v>1512</v>
      </c>
      <c r="AP8" s="91" t="s">
        <v>1623</v>
      </c>
      <c r="AQ8" s="341">
        <v>87.5</v>
      </c>
      <c r="AR8" s="341">
        <v>8</v>
      </c>
      <c r="AS8" s="341">
        <v>3.4</v>
      </c>
      <c r="AT8" s="341">
        <v>1.1000000000000001</v>
      </c>
      <c r="AU8" s="342">
        <f t="shared" si="2"/>
        <v>12.5</v>
      </c>
      <c r="AW8" t="str">
        <f t="shared" si="3"/>
        <v>06_Chaudières-Appalaches :  12,5</v>
      </c>
      <c r="AY8" t="s">
        <v>1624</v>
      </c>
      <c r="AZ8" s="91"/>
      <c r="BA8" s="347">
        <v>309</v>
      </c>
      <c r="BB8" s="347" t="s">
        <v>1888</v>
      </c>
      <c r="BC8" t="str">
        <f t="shared" si="1"/>
        <v>Beauce-Nord - 309</v>
      </c>
    </row>
    <row r="9" spans="1:55" ht="12.75" customHeight="1">
      <c r="A9" t="s">
        <v>94</v>
      </c>
      <c r="E9" t="s">
        <v>32</v>
      </c>
      <c r="S9" s="337" t="s">
        <v>102</v>
      </c>
      <c r="T9" t="s">
        <v>107</v>
      </c>
      <c r="U9" t="s">
        <v>103</v>
      </c>
      <c r="V9" t="s">
        <v>104</v>
      </c>
      <c r="W9" t="s">
        <v>89</v>
      </c>
      <c r="X9" s="1" t="s">
        <v>1814</v>
      </c>
      <c r="AB9" t="s">
        <v>1598</v>
      </c>
      <c r="AC9" t="s">
        <v>1469</v>
      </c>
      <c r="AD9" t="s">
        <v>1602</v>
      </c>
      <c r="AE9" t="s">
        <v>105</v>
      </c>
      <c r="AF9" s="334" t="s">
        <v>38</v>
      </c>
      <c r="AG9" s="334">
        <v>4</v>
      </c>
      <c r="AH9" s="334" t="str">
        <f t="shared" si="0"/>
        <v>Immobilisation</v>
      </c>
      <c r="AI9" s="338" t="str">
        <f t="shared" ref="AI9:AI18" si="4">AH10&amp;" - "&amp;AF10</f>
        <v>Immobilisation - Bateau</v>
      </c>
      <c r="AJ9" s="334">
        <v>38</v>
      </c>
      <c r="AK9" s="334" t="s">
        <v>1425</v>
      </c>
      <c r="AN9" s="338" t="s">
        <v>1513</v>
      </c>
      <c r="AP9" s="91" t="s">
        <v>1625</v>
      </c>
      <c r="AQ9" s="341">
        <v>92.1</v>
      </c>
      <c r="AR9" s="341">
        <v>2</v>
      </c>
      <c r="AS9" s="341">
        <v>1.3</v>
      </c>
      <c r="AT9" s="341">
        <v>4.5999999999999996</v>
      </c>
      <c r="AU9" s="342">
        <f t="shared" si="2"/>
        <v>7.8999999999999995</v>
      </c>
      <c r="AW9" t="str">
        <f t="shared" si="3"/>
        <v>07_Mauricie :  7,9</v>
      </c>
      <c r="AY9" t="s">
        <v>1626</v>
      </c>
      <c r="BA9" s="347">
        <v>293</v>
      </c>
      <c r="BB9" s="347" t="s">
        <v>1889</v>
      </c>
      <c r="BC9" t="str">
        <f t="shared" si="1"/>
        <v>Beauce-Sud - 293</v>
      </c>
    </row>
    <row r="10" spans="1:55" ht="12.75" customHeight="1">
      <c r="A10" t="s">
        <v>101</v>
      </c>
      <c r="E10" t="s">
        <v>48</v>
      </c>
      <c r="I10" s="91"/>
      <c r="S10" s="337" t="s">
        <v>112</v>
      </c>
      <c r="T10" t="s">
        <v>107</v>
      </c>
      <c r="U10" t="s">
        <v>108</v>
      </c>
      <c r="V10" t="s">
        <v>91</v>
      </c>
      <c r="W10" t="s">
        <v>109</v>
      </c>
      <c r="X10" s="1" t="s">
        <v>1815</v>
      </c>
      <c r="AB10" t="s">
        <v>1599</v>
      </c>
      <c r="AC10" t="s">
        <v>111</v>
      </c>
      <c r="AE10" t="s">
        <v>129</v>
      </c>
      <c r="AF10" s="334" t="s">
        <v>1413</v>
      </c>
      <c r="AG10" s="334">
        <v>4</v>
      </c>
      <c r="AH10" s="334" t="str">
        <f t="shared" si="0"/>
        <v>Immobilisation</v>
      </c>
      <c r="AI10" s="338" t="str">
        <f t="shared" si="4"/>
        <v>Immobilisation - Construction</v>
      </c>
      <c r="AJ10" s="334">
        <v>39</v>
      </c>
      <c r="AK10" s="334" t="s">
        <v>1398</v>
      </c>
      <c r="AN10" s="338" t="s">
        <v>1501</v>
      </c>
      <c r="AP10" s="91" t="s">
        <v>1627</v>
      </c>
      <c r="AQ10" s="341">
        <v>88.1</v>
      </c>
      <c r="AR10" s="341">
        <v>7.3</v>
      </c>
      <c r="AS10" s="341">
        <v>3.6</v>
      </c>
      <c r="AT10" s="341">
        <v>1</v>
      </c>
      <c r="AU10" s="342">
        <f t="shared" si="2"/>
        <v>11.9</v>
      </c>
      <c r="AW10" t="str">
        <f t="shared" si="3"/>
        <v>08_Cantons-de-L’Est :  11,9</v>
      </c>
      <c r="AY10" t="s">
        <v>1628</v>
      </c>
      <c r="AZ10" s="91"/>
      <c r="BA10" s="347">
        <v>153</v>
      </c>
      <c r="BB10" s="347" t="s">
        <v>178</v>
      </c>
      <c r="BC10" t="str">
        <f t="shared" si="1"/>
        <v>Beauharnois - 153</v>
      </c>
    </row>
    <row r="11" spans="1:55" ht="12.75" customHeight="1">
      <c r="A11" t="s">
        <v>1485</v>
      </c>
      <c r="E11" t="s">
        <v>64</v>
      </c>
      <c r="S11" s="337" t="s">
        <v>119</v>
      </c>
      <c r="T11" t="s">
        <v>120</v>
      </c>
      <c r="U11" t="s">
        <v>113</v>
      </c>
      <c r="V11" t="s">
        <v>114</v>
      </c>
      <c r="W11" t="s">
        <v>115</v>
      </c>
      <c r="X11" s="1" t="s">
        <v>1816</v>
      </c>
      <c r="AB11" t="s">
        <v>117</v>
      </c>
      <c r="AC11" t="s">
        <v>118</v>
      </c>
      <c r="AF11" s="334" t="s">
        <v>1373</v>
      </c>
      <c r="AG11" s="334">
        <v>4</v>
      </c>
      <c r="AH11" s="334" t="str">
        <f t="shared" si="0"/>
        <v>Immobilisation</v>
      </c>
      <c r="AI11" s="338" t="str">
        <f t="shared" si="4"/>
        <v>Immobilisation - Équipements</v>
      </c>
      <c r="AJ11" s="334">
        <v>40</v>
      </c>
      <c r="AK11" s="334" t="s">
        <v>1426</v>
      </c>
      <c r="AN11" s="338" t="s">
        <v>1514</v>
      </c>
      <c r="AP11" s="91" t="s">
        <v>1629</v>
      </c>
      <c r="AQ11" s="341">
        <v>82.8</v>
      </c>
      <c r="AR11" s="341">
        <v>8.6999999999999993</v>
      </c>
      <c r="AS11" s="341">
        <v>6.6</v>
      </c>
      <c r="AT11" s="341">
        <v>1.9</v>
      </c>
      <c r="AU11" s="342">
        <f t="shared" si="2"/>
        <v>17.2</v>
      </c>
      <c r="AW11" t="str">
        <f t="shared" si="3"/>
        <v>09_Montérégie :  17,2</v>
      </c>
      <c r="AY11" t="s">
        <v>1630</v>
      </c>
      <c r="BA11" s="347">
        <v>303</v>
      </c>
      <c r="BB11" s="347" t="s">
        <v>1890</v>
      </c>
      <c r="BC11" t="str">
        <f t="shared" si="1"/>
        <v>Bellechasse - 303</v>
      </c>
    </row>
    <row r="12" spans="1:55" ht="12.75" customHeight="1">
      <c r="I12" s="91"/>
      <c r="S12" s="337" t="s">
        <v>125</v>
      </c>
      <c r="T12" t="s">
        <v>126</v>
      </c>
      <c r="U12" t="s">
        <v>121</v>
      </c>
      <c r="V12" t="s">
        <v>99</v>
      </c>
      <c r="W12" t="s">
        <v>122</v>
      </c>
      <c r="X12" s="1" t="s">
        <v>1817</v>
      </c>
      <c r="AB12" t="s">
        <v>1600</v>
      </c>
      <c r="AC12" t="s">
        <v>124</v>
      </c>
      <c r="AF12" s="334" t="s">
        <v>1377</v>
      </c>
      <c r="AG12" s="334">
        <v>4</v>
      </c>
      <c r="AH12" s="334" t="str">
        <f t="shared" si="0"/>
        <v>Immobilisation</v>
      </c>
      <c r="AI12" s="338" t="str">
        <f t="shared" si="4"/>
        <v>Immobilisation - Espaces administratifs</v>
      </c>
      <c r="AN12" s="338" t="s">
        <v>1515</v>
      </c>
      <c r="AP12" s="91" t="s">
        <v>1631</v>
      </c>
      <c r="AQ12" s="341">
        <v>95</v>
      </c>
      <c r="AR12" s="341">
        <v>1.9</v>
      </c>
      <c r="AS12" s="341">
        <v>1.6</v>
      </c>
      <c r="AT12" s="341">
        <v>1.6</v>
      </c>
      <c r="AU12" s="342">
        <f t="shared" si="2"/>
        <v>5.0999999999999996</v>
      </c>
      <c r="AW12" t="str">
        <f t="shared" si="3"/>
        <v>10_Lanaudière :  5,1</v>
      </c>
      <c r="AY12" t="s">
        <v>1632</v>
      </c>
      <c r="AZ12" s="91"/>
      <c r="BA12" s="347">
        <v>353</v>
      </c>
      <c r="BB12" s="347" t="s">
        <v>1891</v>
      </c>
      <c r="BC12" t="str">
        <f t="shared" si="1"/>
        <v>Berthier - 353</v>
      </c>
    </row>
    <row r="13" spans="1:55" ht="12.75" customHeight="1">
      <c r="S13" s="337" t="s">
        <v>130</v>
      </c>
      <c r="T13" t="s">
        <v>131</v>
      </c>
      <c r="U13" t="s">
        <v>127</v>
      </c>
      <c r="V13" t="s">
        <v>110</v>
      </c>
      <c r="W13" t="s">
        <v>91</v>
      </c>
      <c r="X13" s="1" t="s">
        <v>1818</v>
      </c>
      <c r="AB13" t="s">
        <v>129</v>
      </c>
      <c r="AC13" t="s">
        <v>129</v>
      </c>
      <c r="AF13" s="334" t="s">
        <v>1381</v>
      </c>
      <c r="AG13" s="334">
        <v>4</v>
      </c>
      <c r="AH13" s="334" t="str">
        <f t="shared" si="0"/>
        <v>Immobilisation</v>
      </c>
      <c r="AI13" s="338" t="str">
        <f t="shared" si="4"/>
        <v>Immobilisation - Espaces commerciaux</v>
      </c>
      <c r="AN13" s="338" t="s">
        <v>1516</v>
      </c>
      <c r="AP13" s="91" t="s">
        <v>1633</v>
      </c>
      <c r="AQ13" s="341">
        <v>79.599999999999994</v>
      </c>
      <c r="AR13" s="341">
        <v>15.9</v>
      </c>
      <c r="AS13" s="341">
        <v>2.7</v>
      </c>
      <c r="AT13" s="341">
        <v>1.9</v>
      </c>
      <c r="AU13" s="342">
        <f t="shared" si="2"/>
        <v>20.5</v>
      </c>
      <c r="AW13" t="str">
        <f t="shared" si="3"/>
        <v>11_Laurentides :  20,5</v>
      </c>
      <c r="AY13" t="s">
        <v>1634</v>
      </c>
      <c r="BA13" s="347">
        <v>525</v>
      </c>
      <c r="BB13" s="347" t="s">
        <v>1892</v>
      </c>
      <c r="BC13" t="str">
        <f t="shared" si="1"/>
        <v>Bertrand - 525</v>
      </c>
    </row>
    <row r="14" spans="1:55" ht="12.75" customHeight="1">
      <c r="S14" s="337" t="s">
        <v>134</v>
      </c>
      <c r="T14" t="s">
        <v>135</v>
      </c>
      <c r="U14" t="s">
        <v>132</v>
      </c>
      <c r="V14" t="s">
        <v>116</v>
      </c>
      <c r="W14" t="s">
        <v>114</v>
      </c>
      <c r="X14" s="1" t="s">
        <v>1819</v>
      </c>
      <c r="AF14" s="334" t="s">
        <v>1382</v>
      </c>
      <c r="AG14" s="334">
        <v>4</v>
      </c>
      <c r="AH14" s="334" t="str">
        <f t="shared" si="0"/>
        <v>Immobilisation</v>
      </c>
      <c r="AI14" s="338" t="str">
        <f t="shared" si="4"/>
        <v>Immobilisation - Interprétation</v>
      </c>
      <c r="AN14" s="338" t="s">
        <v>1517</v>
      </c>
      <c r="AP14" s="91" t="s">
        <v>1635</v>
      </c>
      <c r="AQ14" s="341">
        <v>34.200000000000003</v>
      </c>
      <c r="AR14" s="341">
        <v>30.7</v>
      </c>
      <c r="AS14" s="341">
        <v>19.5</v>
      </c>
      <c r="AT14" s="341">
        <v>15.6</v>
      </c>
      <c r="AU14" s="342">
        <f t="shared" si="2"/>
        <v>65.8</v>
      </c>
      <c r="AW14" t="str">
        <f t="shared" si="3"/>
        <v>12_Montréal :  65,8</v>
      </c>
      <c r="AY14" t="s">
        <v>1636</v>
      </c>
      <c r="BA14" s="347">
        <v>473</v>
      </c>
      <c r="BB14" s="347" t="s">
        <v>193</v>
      </c>
      <c r="BC14" t="str">
        <f t="shared" si="1"/>
        <v>Blainville - 473</v>
      </c>
    </row>
    <row r="15" spans="1:55" ht="12.75" customHeight="1">
      <c r="S15" s="337" t="s">
        <v>38</v>
      </c>
      <c r="T15" t="s">
        <v>137</v>
      </c>
      <c r="U15" t="s">
        <v>136</v>
      </c>
      <c r="V15" t="s">
        <v>123</v>
      </c>
      <c r="W15" t="s">
        <v>99</v>
      </c>
      <c r="X15" s="1" t="s">
        <v>1820</v>
      </c>
      <c r="AF15" s="334" t="s">
        <v>1379</v>
      </c>
      <c r="AG15" s="334">
        <v>4</v>
      </c>
      <c r="AH15" s="334" t="str">
        <f t="shared" si="0"/>
        <v>Immobilisation</v>
      </c>
      <c r="AI15" s="338" t="str">
        <f t="shared" si="4"/>
        <v>Immobilisation - Mise à niveau</v>
      </c>
      <c r="AN15" s="338" t="s">
        <v>1518</v>
      </c>
      <c r="AP15" s="91" t="s">
        <v>1637</v>
      </c>
      <c r="AQ15" s="341">
        <v>66.5</v>
      </c>
      <c r="AR15" s="341">
        <v>28.2</v>
      </c>
      <c r="AS15" s="341">
        <v>3.3</v>
      </c>
      <c r="AT15" s="341">
        <v>2</v>
      </c>
      <c r="AU15" s="342">
        <f t="shared" si="2"/>
        <v>33.5</v>
      </c>
      <c r="AW15" t="str">
        <f t="shared" si="3"/>
        <v>13_Outaouais :  33,5</v>
      </c>
      <c r="AY15" t="s">
        <v>1638</v>
      </c>
      <c r="BA15" s="347">
        <v>713</v>
      </c>
      <c r="BB15" s="347" t="s">
        <v>203</v>
      </c>
      <c r="BC15" t="str">
        <f t="shared" si="1"/>
        <v>Bonaventure - 713</v>
      </c>
    </row>
    <row r="16" spans="1:55" ht="12.75" customHeight="1">
      <c r="T16" t="s">
        <v>140</v>
      </c>
      <c r="U16" t="s">
        <v>138</v>
      </c>
      <c r="V16" t="s">
        <v>139</v>
      </c>
      <c r="W16" t="s">
        <v>110</v>
      </c>
      <c r="X16" s="1" t="s">
        <v>1821</v>
      </c>
      <c r="AF16" s="334" t="s">
        <v>1376</v>
      </c>
      <c r="AG16" s="334">
        <v>4</v>
      </c>
      <c r="AH16" s="334" t="str">
        <f t="shared" si="0"/>
        <v>Immobilisation</v>
      </c>
      <c r="AI16" s="338" t="str">
        <f t="shared" si="4"/>
        <v>Immobilisation - Quai</v>
      </c>
      <c r="AN16" s="338" t="s">
        <v>1519</v>
      </c>
      <c r="AP16" s="91" t="s">
        <v>1639</v>
      </c>
      <c r="AQ16" s="341">
        <v>85.4</v>
      </c>
      <c r="AR16" s="341">
        <v>10.1</v>
      </c>
      <c r="AS16" s="341">
        <v>3.8</v>
      </c>
      <c r="AT16" s="341">
        <v>0.8</v>
      </c>
      <c r="AU16" s="342">
        <f t="shared" si="2"/>
        <v>14.7</v>
      </c>
      <c r="AW16" t="str">
        <f t="shared" si="3"/>
        <v>14_Abitibi-Témiscamingue :  14,7</v>
      </c>
      <c r="AY16" t="s">
        <v>1640</v>
      </c>
      <c r="BA16" s="347">
        <v>243</v>
      </c>
      <c r="BB16" s="347" t="s">
        <v>1893</v>
      </c>
      <c r="BC16" t="str">
        <f t="shared" si="1"/>
        <v>Borduas - 243</v>
      </c>
    </row>
    <row r="17" spans="20:55" ht="12.75" customHeight="1">
      <c r="T17" t="s">
        <v>140</v>
      </c>
      <c r="U17" t="s">
        <v>141</v>
      </c>
      <c r="V17" t="s">
        <v>128</v>
      </c>
      <c r="W17" t="s">
        <v>116</v>
      </c>
      <c r="X17" s="1" t="s">
        <v>1822</v>
      </c>
      <c r="AF17" s="334" t="s">
        <v>1414</v>
      </c>
      <c r="AG17" s="334">
        <v>4</v>
      </c>
      <c r="AH17" s="334" t="str">
        <f t="shared" si="0"/>
        <v>Immobilisation</v>
      </c>
      <c r="AI17" s="338" t="str">
        <f t="shared" si="4"/>
        <v>Immobilisation - Signalisation</v>
      </c>
      <c r="AN17" s="338" t="s">
        <v>1520</v>
      </c>
      <c r="AP17" s="91" t="s">
        <v>1641</v>
      </c>
      <c r="AQ17" s="341">
        <v>93.6</v>
      </c>
      <c r="AR17" s="341">
        <v>0.4</v>
      </c>
      <c r="AS17" s="341">
        <v>0.6</v>
      </c>
      <c r="AT17" s="341">
        <v>5.3</v>
      </c>
      <c r="AU17" s="342">
        <f t="shared" si="2"/>
        <v>6.3</v>
      </c>
      <c r="AW17" t="str">
        <f t="shared" si="3"/>
        <v>15_Saguenay-Lac-Saint-Jean :  6,3</v>
      </c>
      <c r="AY17" t="s">
        <v>1642</v>
      </c>
      <c r="BA17" s="347">
        <v>431</v>
      </c>
      <c r="BB17" s="347" t="s">
        <v>1894</v>
      </c>
      <c r="BC17" t="str">
        <f t="shared" si="1"/>
        <v>Bourassa-Sauvé - 431</v>
      </c>
    </row>
    <row r="18" spans="20:55" ht="12.75" customHeight="1">
      <c r="T18" t="s">
        <v>144</v>
      </c>
      <c r="U18" t="s">
        <v>142</v>
      </c>
      <c r="V18" t="s">
        <v>143</v>
      </c>
      <c r="W18" t="s">
        <v>123</v>
      </c>
      <c r="X18" s="1" t="s">
        <v>1823</v>
      </c>
      <c r="AF18" s="334" t="s">
        <v>1380</v>
      </c>
      <c r="AG18" s="334">
        <v>4</v>
      </c>
      <c r="AH18" s="334" t="str">
        <f t="shared" si="0"/>
        <v>Immobilisation</v>
      </c>
      <c r="AI18" s="338" t="str">
        <f t="shared" si="4"/>
        <v>Immobilisation - Terrain</v>
      </c>
      <c r="AN18" s="338" t="s">
        <v>1521</v>
      </c>
      <c r="AP18" s="91" t="s">
        <v>1643</v>
      </c>
      <c r="AQ18" s="341">
        <v>81.8</v>
      </c>
      <c r="AR18" s="341"/>
      <c r="AS18" s="341"/>
      <c r="AT18" s="341">
        <v>18.2</v>
      </c>
      <c r="AU18" s="342">
        <f t="shared" si="2"/>
        <v>18.2</v>
      </c>
      <c r="AW18" t="str">
        <f t="shared" si="3"/>
        <v>16_Manicouagan :  18,2</v>
      </c>
      <c r="AY18" t="s">
        <v>1644</v>
      </c>
      <c r="BA18" s="347">
        <v>377</v>
      </c>
      <c r="BB18" s="347" t="s">
        <v>1895</v>
      </c>
      <c r="BC18" t="str">
        <f t="shared" si="1"/>
        <v>Bourget - 377</v>
      </c>
    </row>
    <row r="19" spans="20:55" ht="12.75" customHeight="1">
      <c r="T19" t="s">
        <v>146</v>
      </c>
      <c r="U19" t="s">
        <v>145</v>
      </c>
      <c r="W19" t="s">
        <v>148</v>
      </c>
      <c r="X19" s="1" t="s">
        <v>1824</v>
      </c>
      <c r="AF19" s="334" t="s">
        <v>1415</v>
      </c>
      <c r="AG19" s="334">
        <v>4</v>
      </c>
      <c r="AH19" s="334" t="str">
        <f t="shared" si="0"/>
        <v>Immobilisation</v>
      </c>
      <c r="AI19" s="338" t="str">
        <f>AH9&amp;" - "&amp;AF9</f>
        <v>Immobilisation - Autre</v>
      </c>
      <c r="AN19" s="338" t="s">
        <v>1522</v>
      </c>
      <c r="AP19" s="91" t="s">
        <v>1645</v>
      </c>
      <c r="AQ19" s="341">
        <v>97</v>
      </c>
      <c r="AR19" s="341"/>
      <c r="AS19" s="341"/>
      <c r="AT19" s="341">
        <v>3</v>
      </c>
      <c r="AU19" s="342">
        <f t="shared" si="2"/>
        <v>3</v>
      </c>
      <c r="AW19" t="str">
        <f t="shared" si="3"/>
        <v>17_Duplessis :  3</v>
      </c>
      <c r="AY19" t="s">
        <v>1646</v>
      </c>
      <c r="BA19" s="347">
        <v>129</v>
      </c>
      <c r="BB19" s="347" t="s">
        <v>1896</v>
      </c>
      <c r="BC19" t="str">
        <f t="shared" si="1"/>
        <v>Brome-Missisquoi - 129</v>
      </c>
    </row>
    <row r="20" spans="20:55" ht="12.75" customHeight="1">
      <c r="T20" t="s">
        <v>78</v>
      </c>
      <c r="U20" t="s">
        <v>147</v>
      </c>
      <c r="W20" t="s">
        <v>150</v>
      </c>
      <c r="X20" s="1" t="s">
        <v>1825</v>
      </c>
      <c r="AF20" s="334" t="s">
        <v>38</v>
      </c>
      <c r="AG20" s="334">
        <v>16</v>
      </c>
      <c r="AH20" s="334" t="str">
        <f t="shared" si="0"/>
        <v>Hébergement</v>
      </c>
      <c r="AI20" s="338" t="str">
        <f>AH21&amp;" - "&amp;AF21</f>
        <v>Hébergement - Construction</v>
      </c>
      <c r="AN20" s="338" t="s">
        <v>1523</v>
      </c>
      <c r="AP20" s="91" t="s">
        <v>1647</v>
      </c>
      <c r="AQ20" s="340">
        <v>100</v>
      </c>
      <c r="AR20" s="341"/>
      <c r="AS20" s="341"/>
      <c r="AT20" s="341"/>
      <c r="AU20" s="342">
        <f t="shared" si="2"/>
        <v>0</v>
      </c>
      <c r="AW20" t="str">
        <f t="shared" si="3"/>
        <v>18_Baie James :  0</v>
      </c>
      <c r="AY20" t="s">
        <v>1648</v>
      </c>
      <c r="BA20" s="347">
        <v>193</v>
      </c>
      <c r="BB20" s="347" t="s">
        <v>232</v>
      </c>
      <c r="BC20" t="str">
        <f t="shared" si="1"/>
        <v>Chambly - 193</v>
      </c>
    </row>
    <row r="21" spans="20:55" ht="12.75" customHeight="1">
      <c r="T21" t="s">
        <v>151</v>
      </c>
      <c r="U21" t="s">
        <v>149</v>
      </c>
      <c r="W21" t="s">
        <v>128</v>
      </c>
      <c r="X21" s="1" t="s">
        <v>1826</v>
      </c>
      <c r="AF21" s="334" t="s">
        <v>1373</v>
      </c>
      <c r="AG21" s="334">
        <v>16</v>
      </c>
      <c r="AH21" s="334" t="str">
        <f t="shared" si="0"/>
        <v>Hébergement</v>
      </c>
      <c r="AI21" s="338" t="str">
        <f>AH22&amp;" - "&amp;AF22</f>
        <v>Hébergement - Équipements et matériel</v>
      </c>
      <c r="AN21" s="338" t="s">
        <v>1524</v>
      </c>
      <c r="AP21" s="91" t="s">
        <v>1649</v>
      </c>
      <c r="AQ21" s="341">
        <v>72.400000000000006</v>
      </c>
      <c r="AR21" s="341">
        <v>13.3</v>
      </c>
      <c r="AS21" s="341">
        <v>10.4</v>
      </c>
      <c r="AT21" s="341">
        <v>3.9</v>
      </c>
      <c r="AU21" s="342">
        <f t="shared" si="2"/>
        <v>27.6</v>
      </c>
      <c r="AW21" t="str">
        <f t="shared" si="3"/>
        <v>19_Laval :  27,6</v>
      </c>
      <c r="AY21" t="s">
        <v>1650</v>
      </c>
      <c r="BA21" s="347">
        <v>593</v>
      </c>
      <c r="BB21" s="347" t="s">
        <v>234</v>
      </c>
      <c r="BC21" t="str">
        <f t="shared" si="1"/>
        <v>Champlain - 593</v>
      </c>
    </row>
    <row r="22" spans="20:55" ht="12.75" customHeight="1">
      <c r="T22" t="s">
        <v>153</v>
      </c>
      <c r="U22" t="s">
        <v>152</v>
      </c>
      <c r="W22" t="s">
        <v>133</v>
      </c>
      <c r="X22" s="1" t="s">
        <v>1827</v>
      </c>
      <c r="AF22" s="334" t="s">
        <v>1385</v>
      </c>
      <c r="AG22" s="334">
        <v>16</v>
      </c>
      <c r="AH22" s="334" t="str">
        <f t="shared" si="0"/>
        <v>Hébergement</v>
      </c>
      <c r="AI22" s="338" t="str">
        <f>AH23&amp;" - "&amp;AF23</f>
        <v>Hébergement - Rénovation</v>
      </c>
      <c r="AN22" s="338" t="s">
        <v>1525</v>
      </c>
      <c r="AP22" s="91" t="s">
        <v>1651</v>
      </c>
      <c r="AQ22" s="341">
        <v>94.4</v>
      </c>
      <c r="AR22" s="341">
        <v>3.9</v>
      </c>
      <c r="AS22" s="341">
        <v>1.3</v>
      </c>
      <c r="AT22" s="341">
        <v>0.4</v>
      </c>
      <c r="AU22" s="342">
        <f t="shared" si="2"/>
        <v>5.6000000000000005</v>
      </c>
      <c r="AW22" t="str">
        <f t="shared" si="3"/>
        <v>20_Centre-du-Québec :  5,6</v>
      </c>
      <c r="AY22" t="s">
        <v>1652</v>
      </c>
      <c r="BA22" s="347">
        <v>559</v>
      </c>
      <c r="BB22" s="347" t="s">
        <v>1897</v>
      </c>
      <c r="BC22" t="str">
        <f t="shared" si="1"/>
        <v>Chapleau - 559</v>
      </c>
    </row>
    <row r="23" spans="20:55" ht="12.75" customHeight="1">
      <c r="T23" t="s">
        <v>156</v>
      </c>
      <c r="U23" t="s">
        <v>154</v>
      </c>
      <c r="W23" t="s">
        <v>143</v>
      </c>
      <c r="X23" s="1" t="s">
        <v>155</v>
      </c>
      <c r="AF23" s="334" t="s">
        <v>1384</v>
      </c>
      <c r="AG23" s="334">
        <v>16</v>
      </c>
      <c r="AH23" s="334" t="str">
        <f t="shared" si="0"/>
        <v>Hébergement</v>
      </c>
      <c r="AI23" s="338" t="str">
        <f>AH20&amp;" - "&amp;AF20</f>
        <v>Hébergement - Autre</v>
      </c>
      <c r="AN23" s="338" t="s">
        <v>1526</v>
      </c>
      <c r="AP23" s="343" t="s">
        <v>1653</v>
      </c>
      <c r="AQ23" s="330"/>
      <c r="AR23" s="330"/>
      <c r="AS23" s="330"/>
      <c r="AT23" s="330"/>
      <c r="AU23" s="342">
        <f t="shared" si="2"/>
        <v>0</v>
      </c>
      <c r="AW23" t="str">
        <f t="shared" si="3"/>
        <v>21_Nunavik :  0</v>
      </c>
      <c r="AY23" t="s">
        <v>1654</v>
      </c>
      <c r="BA23" s="347">
        <v>619</v>
      </c>
      <c r="BB23" s="347" t="s">
        <v>1898</v>
      </c>
      <c r="BC23" t="str">
        <f t="shared" si="1"/>
        <v>Charlesbourg - 619</v>
      </c>
    </row>
    <row r="24" spans="20:55" ht="12.75" customHeight="1">
      <c r="T24" t="s">
        <v>158</v>
      </c>
      <c r="U24" t="s">
        <v>157</v>
      </c>
      <c r="X24" s="1" t="s">
        <v>1828</v>
      </c>
      <c r="AF24" s="334" t="s">
        <v>38</v>
      </c>
      <c r="AG24" s="334">
        <v>20</v>
      </c>
      <c r="AH24" s="334" t="str">
        <f t="shared" si="0"/>
        <v>Restauration</v>
      </c>
      <c r="AI24" s="338" t="str">
        <f>AH25&amp;" - "&amp;AF25</f>
        <v>Restauration - Construction</v>
      </c>
      <c r="AN24" s="338" t="s">
        <v>1527</v>
      </c>
      <c r="AP24" s="344" t="s">
        <v>1655</v>
      </c>
      <c r="AQ24" s="345"/>
      <c r="AR24" s="345"/>
      <c r="AS24" s="345"/>
      <c r="AT24" s="345"/>
      <c r="AU24" s="346">
        <f t="shared" si="2"/>
        <v>0</v>
      </c>
      <c r="AW24" t="str">
        <f t="shared" si="3"/>
        <v>22_Eeyou Istchee :  0</v>
      </c>
      <c r="AY24" t="s">
        <v>1656</v>
      </c>
      <c r="BA24" s="347">
        <v>679</v>
      </c>
      <c r="BB24" s="347" t="s">
        <v>1899</v>
      </c>
      <c r="BC24" t="str">
        <f t="shared" si="1"/>
        <v>Charlevoix-Côte-de-Beaupré - 679</v>
      </c>
    </row>
    <row r="25" spans="20:55" ht="12.75" customHeight="1">
      <c r="T25" t="s">
        <v>38</v>
      </c>
      <c r="U25" t="s">
        <v>159</v>
      </c>
      <c r="X25" s="1" t="s">
        <v>1829</v>
      </c>
      <c r="AF25" s="334" t="s">
        <v>1373</v>
      </c>
      <c r="AG25" s="334">
        <v>20</v>
      </c>
      <c r="AH25" s="334" t="str">
        <f t="shared" si="0"/>
        <v>Restauration</v>
      </c>
      <c r="AI25" s="338" t="str">
        <f>AH26&amp;" - "&amp;AF26</f>
        <v>Restauration - Équipements et matériel</v>
      </c>
      <c r="AN25" s="338" t="s">
        <v>1528</v>
      </c>
      <c r="AY25" t="s">
        <v>1657</v>
      </c>
      <c r="BA25" s="347">
        <v>173</v>
      </c>
      <c r="BB25" s="347" t="s">
        <v>241</v>
      </c>
      <c r="BC25" t="str">
        <f t="shared" si="1"/>
        <v>Châteauguay - 173</v>
      </c>
    </row>
    <row r="26" spans="20:55" ht="12.75" customHeight="1">
      <c r="U26" t="s">
        <v>160</v>
      </c>
      <c r="X26" s="1" t="s">
        <v>1830</v>
      </c>
      <c r="AF26" s="334" t="s">
        <v>1385</v>
      </c>
      <c r="AG26" s="334">
        <v>20</v>
      </c>
      <c r="AH26" s="334" t="str">
        <f t="shared" si="0"/>
        <v>Restauration</v>
      </c>
      <c r="AI26" s="338" t="str">
        <f>AH27&amp;" - "&amp;AF27</f>
        <v>Restauration - Rénovation</v>
      </c>
      <c r="AN26" s="338" t="s">
        <v>1529</v>
      </c>
      <c r="AY26" t="s">
        <v>1658</v>
      </c>
      <c r="BA26" s="347">
        <v>613</v>
      </c>
      <c r="BB26" s="347" t="s">
        <v>1900</v>
      </c>
      <c r="BC26" t="str">
        <f t="shared" si="1"/>
        <v>Chauveau - 613</v>
      </c>
    </row>
    <row r="27" spans="20:55" ht="12.75" customHeight="1">
      <c r="U27" t="s">
        <v>161</v>
      </c>
      <c r="X27" s="1" t="s">
        <v>1831</v>
      </c>
      <c r="AF27" s="334" t="s">
        <v>1384</v>
      </c>
      <c r="AG27" s="334">
        <v>20</v>
      </c>
      <c r="AH27" s="334" t="str">
        <f t="shared" si="0"/>
        <v>Restauration</v>
      </c>
      <c r="AI27" s="338" t="str">
        <f>AH24&amp;" - "&amp;AF24</f>
        <v>Restauration - Autre</v>
      </c>
      <c r="AN27" s="338" t="s">
        <v>1530</v>
      </c>
      <c r="AY27" t="s">
        <v>1659</v>
      </c>
      <c r="BA27" s="347">
        <v>763</v>
      </c>
      <c r="BB27" s="347" t="s">
        <v>1901</v>
      </c>
      <c r="BC27" t="str">
        <f t="shared" si="1"/>
        <v>Chicoutimi - 763</v>
      </c>
    </row>
    <row r="28" spans="20:55" ht="12.75" customHeight="1">
      <c r="U28" t="s">
        <v>162</v>
      </c>
      <c r="X28" s="1" t="s">
        <v>1832</v>
      </c>
      <c r="AF28" s="334" t="s">
        <v>38</v>
      </c>
      <c r="AG28" s="334">
        <v>24</v>
      </c>
      <c r="AH28" s="334" t="str">
        <f t="shared" si="0"/>
        <v>Honoraires professionnels</v>
      </c>
      <c r="AI28" s="338" t="str">
        <f>AH29&amp;" - "&amp;AF29</f>
        <v>Honoraires professionnels - Consultant</v>
      </c>
      <c r="AN28" s="338" t="s">
        <v>1500</v>
      </c>
      <c r="AY28" t="s">
        <v>1660</v>
      </c>
      <c r="BA28" s="347">
        <v>441</v>
      </c>
      <c r="BB28" s="347" t="s">
        <v>1902</v>
      </c>
      <c r="BC28" t="str">
        <f t="shared" si="1"/>
        <v>Chomedey - 441</v>
      </c>
    </row>
    <row r="29" spans="20:55" ht="12.75" customHeight="1">
      <c r="U29" t="s">
        <v>163</v>
      </c>
      <c r="X29" s="1" t="s">
        <v>1833</v>
      </c>
      <c r="AF29" s="334" t="s">
        <v>1386</v>
      </c>
      <c r="AG29" s="334">
        <v>24</v>
      </c>
      <c r="AH29" s="334" t="str">
        <f t="shared" si="0"/>
        <v>Honoraires professionnels</v>
      </c>
      <c r="AI29" s="338" t="str">
        <f>AH30&amp;" - "&amp;AF30</f>
        <v>Honoraires professionnels - Main-d'œuvre spécialisée</v>
      </c>
      <c r="AN29" s="338" t="s">
        <v>1531</v>
      </c>
      <c r="AY29" t="s">
        <v>1661</v>
      </c>
      <c r="BA29" s="347">
        <v>659</v>
      </c>
      <c r="BB29" s="347" t="s">
        <v>1903</v>
      </c>
      <c r="BC29" t="str">
        <f t="shared" si="1"/>
        <v>Chutes-de-la-Chaudière - 659</v>
      </c>
    </row>
    <row r="30" spans="20:55" ht="12.75" customHeight="1">
      <c r="U30" t="s">
        <v>164</v>
      </c>
      <c r="X30" s="1" t="s">
        <v>1834</v>
      </c>
      <c r="AF30" s="334" t="s">
        <v>1387</v>
      </c>
      <c r="AG30" s="334">
        <v>24</v>
      </c>
      <c r="AH30" s="334" t="str">
        <f t="shared" si="0"/>
        <v>Honoraires professionnels</v>
      </c>
      <c r="AI30" s="338" t="str">
        <f>AH28&amp;" - "&amp;AF28</f>
        <v>Honoraires professionnels - Autre</v>
      </c>
      <c r="AN30" s="338" t="s">
        <v>1532</v>
      </c>
      <c r="AY30" t="s">
        <v>1662</v>
      </c>
      <c r="BA30" s="347">
        <v>683</v>
      </c>
      <c r="BB30" s="347" t="s">
        <v>1904</v>
      </c>
      <c r="BC30" t="str">
        <f t="shared" si="1"/>
        <v>Côte-du-Sud - 683</v>
      </c>
    </row>
    <row r="31" spans="20:55" ht="12.75" customHeight="1">
      <c r="U31" t="s">
        <v>165</v>
      </c>
      <c r="X31" s="1" t="s">
        <v>1835</v>
      </c>
      <c r="AF31" s="334" t="s">
        <v>38</v>
      </c>
      <c r="AG31" s="334">
        <v>27</v>
      </c>
      <c r="AH31" s="334" t="str">
        <f t="shared" si="0"/>
        <v>Ressources humaines</v>
      </c>
      <c r="AI31" s="338" t="str">
        <f>AH32&amp;" - "&amp;AF32</f>
        <v>Ressources humaines - Conseiller en développement (ATR)</v>
      </c>
      <c r="AN31" s="338" t="s">
        <v>1533</v>
      </c>
      <c r="AY31" t="s">
        <v>1663</v>
      </c>
      <c r="BA31" s="347">
        <v>433</v>
      </c>
      <c r="BB31" s="347" t="s">
        <v>1905</v>
      </c>
      <c r="BC31" t="str">
        <f t="shared" si="1"/>
        <v>Crémazie - 433</v>
      </c>
    </row>
    <row r="32" spans="20:55" ht="12.75" customHeight="1">
      <c r="U32" t="s">
        <v>166</v>
      </c>
      <c r="X32" s="1" t="s">
        <v>1836</v>
      </c>
      <c r="AF32" s="334" t="s">
        <v>1388</v>
      </c>
      <c r="AG32" s="334">
        <v>27</v>
      </c>
      <c r="AH32" s="334" t="str">
        <f t="shared" si="0"/>
        <v>Ressources humaines</v>
      </c>
      <c r="AI32" s="338" t="str">
        <f>AH33&amp;" - "&amp;AF33</f>
        <v>Ressources humaines - Personnel régulier du promoteur</v>
      </c>
      <c r="AN32" s="338" t="s">
        <v>1534</v>
      </c>
      <c r="AY32" t="s">
        <v>1664</v>
      </c>
      <c r="BA32" s="347">
        <v>403</v>
      </c>
      <c r="BB32" s="347" t="s">
        <v>1906</v>
      </c>
      <c r="BC32" t="str">
        <f t="shared" si="1"/>
        <v>D'Arcy-McGee - 403</v>
      </c>
    </row>
    <row r="33" spans="21:55" ht="12.75" customHeight="1">
      <c r="U33" t="s">
        <v>167</v>
      </c>
      <c r="X33" s="1" t="s">
        <v>1837</v>
      </c>
      <c r="AF33" s="334" t="s">
        <v>1389</v>
      </c>
      <c r="AG33" s="334">
        <v>27</v>
      </c>
      <c r="AH33" s="334" t="str">
        <f t="shared" si="0"/>
        <v>Ressources humaines</v>
      </c>
      <c r="AI33" s="338" t="str">
        <f>AH31&amp;" - "&amp;AF31</f>
        <v>Ressources humaines - Autre</v>
      </c>
      <c r="AN33" s="338" t="s">
        <v>1535</v>
      </c>
      <c r="AY33" t="s">
        <v>1665</v>
      </c>
      <c r="BA33" s="347">
        <v>483</v>
      </c>
      <c r="BB33" s="347" t="s">
        <v>277</v>
      </c>
      <c r="BC33" t="str">
        <f t="shared" si="1"/>
        <v>Deux-Montagnes - 483</v>
      </c>
    </row>
    <row r="34" spans="21:55" ht="12.75" customHeight="1">
      <c r="U34" t="s">
        <v>168</v>
      </c>
      <c r="X34" s="1" t="s">
        <v>1838</v>
      </c>
      <c r="AF34" s="334" t="s">
        <v>1390</v>
      </c>
      <c r="AG34" s="334">
        <v>30</v>
      </c>
      <c r="AH34" s="334" t="str">
        <f t="shared" ref="AH34:AH60" si="5">VLOOKUP(AG34,$AJ$2:$AK$11,2,FALSE)</f>
        <v>Promotion/Marketing/Commercialisation</v>
      </c>
      <c r="AI34" s="338" t="str">
        <f>AH34&amp;" - "&amp;AF34</f>
        <v>Promotion/Marketing/Commercialisation - Actions de promotion en partenariat</v>
      </c>
      <c r="AN34" s="338" t="s">
        <v>1536</v>
      </c>
      <c r="AY34" t="s">
        <v>1666</v>
      </c>
      <c r="BA34" s="347">
        <v>273</v>
      </c>
      <c r="BB34" s="347" t="s">
        <v>1907</v>
      </c>
      <c r="BC34" t="str">
        <f t="shared" si="1"/>
        <v>Drummond-Bois-Francs - 273</v>
      </c>
    </row>
    <row r="35" spans="21:55" ht="12.75" customHeight="1">
      <c r="U35" t="s">
        <v>169</v>
      </c>
      <c r="X35" s="1" t="s">
        <v>1839</v>
      </c>
      <c r="AF35" s="334" t="s">
        <v>1396</v>
      </c>
      <c r="AG35" s="334">
        <v>30</v>
      </c>
      <c r="AH35" s="334" t="str">
        <f t="shared" si="5"/>
        <v>Promotion/Marketing/Commercialisation</v>
      </c>
      <c r="AI35" s="338" t="str">
        <f>AH35&amp;" - "&amp;AF35</f>
        <v>Promotion/Marketing/Commercialisation - Application mobile</v>
      </c>
      <c r="AN35" s="338" t="s">
        <v>1537</v>
      </c>
      <c r="AY35" t="s">
        <v>1667</v>
      </c>
      <c r="BA35" s="347">
        <v>759</v>
      </c>
      <c r="BB35" s="347" t="s">
        <v>1908</v>
      </c>
      <c r="BC35" t="str">
        <f t="shared" si="1"/>
        <v>Dubuc - 759</v>
      </c>
    </row>
    <row r="36" spans="21:55" ht="12.75" customHeight="1">
      <c r="U36" t="s">
        <v>170</v>
      </c>
      <c r="X36" s="1" t="s">
        <v>1840</v>
      </c>
      <c r="AF36" s="334" t="s">
        <v>38</v>
      </c>
      <c r="AG36" s="334">
        <v>30</v>
      </c>
      <c r="AH36" s="334" t="str">
        <f t="shared" si="5"/>
        <v>Promotion/Marketing/Commercialisation</v>
      </c>
      <c r="AI36" s="338" t="str">
        <f>AH37&amp;" - "&amp;AF37</f>
        <v>Promotion/Marketing/Commercialisation - Mise en marché</v>
      </c>
      <c r="AN36" s="338" t="s">
        <v>1538</v>
      </c>
      <c r="AY36" t="s">
        <v>1668</v>
      </c>
      <c r="BA36" s="347">
        <v>745</v>
      </c>
      <c r="BB36" s="347" t="s">
        <v>81</v>
      </c>
      <c r="BC36" t="str">
        <f t="shared" si="1"/>
        <v>Duplessis - 745</v>
      </c>
    </row>
    <row r="37" spans="21:55" ht="12.75" customHeight="1">
      <c r="U37" t="s">
        <v>171</v>
      </c>
      <c r="X37" s="1" t="s">
        <v>1841</v>
      </c>
      <c r="AF37" s="334" t="s">
        <v>1391</v>
      </c>
      <c r="AG37" s="334">
        <v>30</v>
      </c>
      <c r="AH37" s="334" t="str">
        <f t="shared" si="5"/>
        <v>Promotion/Marketing/Commercialisation</v>
      </c>
      <c r="AI37" s="338" t="str">
        <f>AH38&amp;" - "&amp;AF38</f>
        <v>Promotion/Marketing/Commercialisation - Participation à un salon, une foire ou une bourse</v>
      </c>
      <c r="AN37" s="338" t="s">
        <v>1539</v>
      </c>
      <c r="AY37" t="s">
        <v>1669</v>
      </c>
      <c r="BA37" s="347">
        <v>443</v>
      </c>
      <c r="BB37" s="347" t="s">
        <v>1909</v>
      </c>
      <c r="BC37" t="str">
        <f t="shared" si="1"/>
        <v>Fabre - 443</v>
      </c>
    </row>
    <row r="38" spans="21:55" ht="12.75" customHeight="1">
      <c r="U38" t="s">
        <v>172</v>
      </c>
      <c r="X38" s="1" t="s">
        <v>1842</v>
      </c>
      <c r="AF38" s="334" t="s">
        <v>1393</v>
      </c>
      <c r="AG38" s="334">
        <v>30</v>
      </c>
      <c r="AH38" s="334" t="str">
        <f t="shared" si="5"/>
        <v>Promotion/Marketing/Commercialisation</v>
      </c>
      <c r="AI38" s="338" t="str">
        <f>AH39&amp;" - "&amp;AF39</f>
        <v>Promotion/Marketing/Commercialisation - Participation à une tournée de familiarisation</v>
      </c>
      <c r="AN38" s="338" t="s">
        <v>1540</v>
      </c>
      <c r="AY38" t="s">
        <v>1670</v>
      </c>
      <c r="BA38" s="347">
        <v>731</v>
      </c>
      <c r="BB38" s="347" t="s">
        <v>323</v>
      </c>
      <c r="BC38" t="str">
        <f t="shared" si="1"/>
        <v>Gaspé - 731</v>
      </c>
    </row>
    <row r="39" spans="21:55" ht="12.75" customHeight="1">
      <c r="U39" t="s">
        <v>173</v>
      </c>
      <c r="X39" s="1" t="s">
        <v>1843</v>
      </c>
      <c r="AF39" s="334" t="s">
        <v>1392</v>
      </c>
      <c r="AG39" s="334">
        <v>30</v>
      </c>
      <c r="AH39" s="334" t="str">
        <f t="shared" si="5"/>
        <v>Promotion/Marketing/Commercialisation</v>
      </c>
      <c r="AI39" s="338" t="str">
        <f>AH40&amp;" - "&amp;AF40</f>
        <v>Promotion/Marketing/Commercialisation - Site Web</v>
      </c>
      <c r="AN39" s="338" t="s">
        <v>1541</v>
      </c>
      <c r="AY39" t="s">
        <v>1671</v>
      </c>
      <c r="BA39" s="347">
        <v>557</v>
      </c>
      <c r="BB39" s="347" t="s">
        <v>324</v>
      </c>
      <c r="BC39" t="str">
        <f t="shared" si="1"/>
        <v>Gatineau - 557</v>
      </c>
    </row>
    <row r="40" spans="21:55" ht="12.75" customHeight="1">
      <c r="U40" t="s">
        <v>174</v>
      </c>
      <c r="X40" s="1" t="s">
        <v>1844</v>
      </c>
      <c r="AF40" s="334" t="s">
        <v>1395</v>
      </c>
      <c r="AG40" s="334">
        <v>30</v>
      </c>
      <c r="AH40" s="334" t="str">
        <f t="shared" si="5"/>
        <v>Promotion/Marketing/Commercialisation</v>
      </c>
      <c r="AI40" s="338" t="str">
        <f>AH41&amp;" - "&amp;AF41</f>
        <v>Promotion/Marketing/Commercialisation - Tournée de presse</v>
      </c>
      <c r="AY40" t="s">
        <v>1672</v>
      </c>
      <c r="BA40" s="347">
        <v>381</v>
      </c>
      <c r="BB40" s="347" t="s">
        <v>1910</v>
      </c>
      <c r="BC40" t="str">
        <f t="shared" si="1"/>
        <v>Gouin - 381</v>
      </c>
    </row>
    <row r="41" spans="21:55" ht="12.75" customHeight="1">
      <c r="U41" t="s">
        <v>175</v>
      </c>
      <c r="X41" s="1" t="s">
        <v>1845</v>
      </c>
      <c r="AF41" s="334" t="s">
        <v>1394</v>
      </c>
      <c r="AG41" s="334">
        <v>30</v>
      </c>
      <c r="AH41" s="334" t="str">
        <f t="shared" si="5"/>
        <v>Promotion/Marketing/Commercialisation</v>
      </c>
      <c r="AI41" s="338" t="str">
        <f>AH36&amp;" - "&amp;AF36</f>
        <v>Promotion/Marketing/Commercialisation - Autre</v>
      </c>
      <c r="AY41" t="s">
        <v>1673</v>
      </c>
      <c r="BA41" s="347">
        <v>133</v>
      </c>
      <c r="BB41" s="347" t="s">
        <v>332</v>
      </c>
      <c r="BC41" t="str">
        <f t="shared" si="1"/>
        <v>Granby - 133</v>
      </c>
    </row>
    <row r="42" spans="21:55" ht="12.75" customHeight="1">
      <c r="U42" t="s">
        <v>176</v>
      </c>
      <c r="X42" s="1" t="s">
        <v>1846</v>
      </c>
      <c r="AF42" s="334" t="s">
        <v>1397</v>
      </c>
      <c r="AG42" s="334">
        <v>38</v>
      </c>
      <c r="AH42" s="334" t="str">
        <f t="shared" si="5"/>
        <v>Intégration des arts</v>
      </c>
      <c r="AI42" s="338" t="str">
        <f>AH42&amp;" - "&amp;AF42</f>
        <v>Intégration des arts - Loi du 1 % du MCC</v>
      </c>
      <c r="AY42" t="s">
        <v>1674</v>
      </c>
      <c r="BA42" s="347">
        <v>481</v>
      </c>
      <c r="BB42" s="347" t="s">
        <v>1911</v>
      </c>
      <c r="BC42" t="str">
        <f t="shared" si="1"/>
        <v>Groulx - 481</v>
      </c>
    </row>
    <row r="43" spans="21:55" ht="12.75" customHeight="1">
      <c r="U43" t="s">
        <v>177</v>
      </c>
      <c r="AF43" s="334" t="s">
        <v>1398</v>
      </c>
      <c r="AG43" s="334">
        <v>39</v>
      </c>
      <c r="AH43" s="334" t="str">
        <f t="shared" si="5"/>
        <v>Fonds de roulement</v>
      </c>
      <c r="AI43" s="338" t="str">
        <f>AH43&amp;" - "&amp;AF43</f>
        <v>Fonds de roulement - Fonds de roulement</v>
      </c>
      <c r="AY43" t="s">
        <v>1675</v>
      </c>
      <c r="BA43" s="347">
        <v>387</v>
      </c>
      <c r="BB43" s="347" t="s">
        <v>1912</v>
      </c>
      <c r="BC43" t="str">
        <f t="shared" si="1"/>
        <v>Hochelaga-Maisonneuve - 387</v>
      </c>
    </row>
    <row r="44" spans="21:55" ht="12.75" customHeight="1">
      <c r="U44" t="s">
        <v>178</v>
      </c>
      <c r="AF44" s="334" t="s">
        <v>38</v>
      </c>
      <c r="AG44" s="334">
        <v>40</v>
      </c>
      <c r="AH44" s="334" t="str">
        <f t="shared" si="5"/>
        <v>Autres dépenses</v>
      </c>
      <c r="AI44" s="338" t="str">
        <f t="shared" ref="AI44:AI59" si="6">AH45&amp;" - "&amp;AF45</f>
        <v>Autres dépenses - Contingence</v>
      </c>
      <c r="AY44" t="s">
        <v>1676</v>
      </c>
      <c r="BA44" s="347">
        <v>561</v>
      </c>
      <c r="BB44" s="347" t="s">
        <v>1913</v>
      </c>
      <c r="BC44" t="str">
        <f t="shared" si="1"/>
        <v>Hull - 561</v>
      </c>
    </row>
    <row r="45" spans="21:55" ht="12.75" customHeight="1">
      <c r="U45" t="s">
        <v>179</v>
      </c>
      <c r="AF45" s="334" t="s">
        <v>1412</v>
      </c>
      <c r="AG45" s="334">
        <v>40</v>
      </c>
      <c r="AH45" s="334" t="str">
        <f t="shared" si="5"/>
        <v>Autres dépenses</v>
      </c>
      <c r="AI45" s="338" t="str">
        <f t="shared" si="6"/>
        <v>Autres dépenses - Contribution en nature (biens et services)</v>
      </c>
      <c r="AY45" t="s">
        <v>1677</v>
      </c>
      <c r="BA45" s="347">
        <v>149</v>
      </c>
      <c r="BB45" s="347" t="s">
        <v>365</v>
      </c>
      <c r="BC45" t="str">
        <f t="shared" si="1"/>
        <v>Huntingdon - 149</v>
      </c>
    </row>
    <row r="46" spans="21:55" ht="12.75" customHeight="1">
      <c r="U46" t="s">
        <v>180</v>
      </c>
      <c r="AF46" s="334" t="s">
        <v>1411</v>
      </c>
      <c r="AG46" s="334">
        <v>40</v>
      </c>
      <c r="AH46" s="334" t="str">
        <f t="shared" si="5"/>
        <v>Autres dépenses</v>
      </c>
      <c r="AI46" s="338" t="str">
        <f t="shared" si="6"/>
        <v>Autres dépenses - Développement durable</v>
      </c>
      <c r="AY46" t="s">
        <v>1678</v>
      </c>
      <c r="BA46" s="347">
        <v>143</v>
      </c>
      <c r="BB46" s="347" t="s">
        <v>1914</v>
      </c>
      <c r="BC46" t="str">
        <f t="shared" si="1"/>
        <v>Iberville - 143</v>
      </c>
    </row>
    <row r="47" spans="21:55" ht="12.75" customHeight="1">
      <c r="U47" t="s">
        <v>181</v>
      </c>
      <c r="AF47" s="334" t="s">
        <v>1312</v>
      </c>
      <c r="AG47" s="334">
        <v>40</v>
      </c>
      <c r="AH47" s="334" t="str">
        <f t="shared" si="5"/>
        <v>Autres dépenses</v>
      </c>
      <c r="AI47" s="338" t="str">
        <f t="shared" si="6"/>
        <v>Autres dépenses - Dragage pour la réalisation du projet</v>
      </c>
      <c r="AY47" t="s">
        <v>1679</v>
      </c>
      <c r="BA47" s="347">
        <v>733</v>
      </c>
      <c r="BB47" s="347" t="s">
        <v>122</v>
      </c>
      <c r="BC47" t="str">
        <f t="shared" si="1"/>
        <v>Îles-de-la-Madeleine - 733</v>
      </c>
    </row>
    <row r="48" spans="21:55" ht="12.75" customHeight="1">
      <c r="U48" t="s">
        <v>182</v>
      </c>
      <c r="AF48" s="334" t="s">
        <v>1408</v>
      </c>
      <c r="AG48" s="334">
        <v>40</v>
      </c>
      <c r="AH48" s="334" t="str">
        <f t="shared" si="5"/>
        <v>Autres dépenses</v>
      </c>
      <c r="AI48" s="338" t="str">
        <f t="shared" si="6"/>
        <v>Autres dépenses - Dragage récurrent</v>
      </c>
      <c r="AY48" t="s">
        <v>1680</v>
      </c>
      <c r="BA48" s="347">
        <v>409</v>
      </c>
      <c r="BB48" s="347" t="s">
        <v>1915</v>
      </c>
      <c r="BC48" t="str">
        <f t="shared" si="1"/>
        <v>Jacques-Cartier - 409</v>
      </c>
    </row>
    <row r="49" spans="21:55" ht="12.75" customHeight="1">
      <c r="U49" t="s">
        <v>183</v>
      </c>
      <c r="AF49" s="334" t="s">
        <v>1409</v>
      </c>
      <c r="AG49" s="334">
        <v>40</v>
      </c>
      <c r="AH49" s="334" t="str">
        <f t="shared" si="5"/>
        <v>Autres dépenses</v>
      </c>
      <c r="AI49" s="338" t="str">
        <f t="shared" si="6"/>
        <v>Autres dépenses - Fonctionnement F/E</v>
      </c>
      <c r="AY49" t="s">
        <v>1681</v>
      </c>
      <c r="BA49" s="347">
        <v>623</v>
      </c>
      <c r="BB49" s="347" t="s">
        <v>1916</v>
      </c>
      <c r="BC49" t="str">
        <f t="shared" si="1"/>
        <v>Jean-Lesage - 623</v>
      </c>
    </row>
    <row r="50" spans="21:55" ht="12.75" customHeight="1">
      <c r="U50" t="s">
        <v>183</v>
      </c>
      <c r="AF50" s="334" t="s">
        <v>1410</v>
      </c>
      <c r="AG50" s="334">
        <v>40</v>
      </c>
      <c r="AH50" s="334" t="str">
        <f t="shared" si="5"/>
        <v>Autres dépenses</v>
      </c>
      <c r="AI50" s="338" t="str">
        <f t="shared" si="6"/>
        <v>Autres dépenses - Frais d'administration</v>
      </c>
      <c r="AY50" t="s">
        <v>1682</v>
      </c>
      <c r="BA50" s="347">
        <v>429</v>
      </c>
      <c r="BB50" s="347" t="s">
        <v>1917</v>
      </c>
      <c r="BC50" t="str">
        <f t="shared" si="1"/>
        <v>Jeanne-Mance-Viger - 429</v>
      </c>
    </row>
    <row r="51" spans="21:55" ht="12.75" customHeight="1">
      <c r="U51" t="s">
        <v>184</v>
      </c>
      <c r="AF51" s="334" t="s">
        <v>1406</v>
      </c>
      <c r="AG51" s="334">
        <v>40</v>
      </c>
      <c r="AH51" s="334" t="str">
        <f t="shared" si="5"/>
        <v>Autres dépenses</v>
      </c>
      <c r="AI51" s="338" t="str">
        <f t="shared" si="6"/>
        <v>Autres dépenses - Frais de déplacement</v>
      </c>
      <c r="AY51" t="s">
        <v>1683</v>
      </c>
      <c r="BA51" s="347">
        <v>643</v>
      </c>
      <c r="BB51" s="347" t="s">
        <v>1918</v>
      </c>
      <c r="BC51" t="str">
        <f t="shared" si="1"/>
        <v>Jean-Talon - 643</v>
      </c>
    </row>
    <row r="52" spans="21:55" ht="12.75" customHeight="1">
      <c r="U52" t="s">
        <v>185</v>
      </c>
      <c r="AF52" s="334" t="s">
        <v>1405</v>
      </c>
      <c r="AG52" s="334">
        <v>40</v>
      </c>
      <c r="AH52" s="334" t="str">
        <f t="shared" si="5"/>
        <v>Autres dépenses</v>
      </c>
      <c r="AI52" s="338" t="str">
        <f t="shared" si="6"/>
        <v>Autres dépenses - Frais de financement</v>
      </c>
      <c r="AY52" t="s">
        <v>1684</v>
      </c>
      <c r="BA52" s="347">
        <v>269</v>
      </c>
      <c r="BB52" s="347" t="s">
        <v>1919</v>
      </c>
      <c r="BC52" t="str">
        <f t="shared" si="1"/>
        <v>Johnson - 269</v>
      </c>
    </row>
    <row r="53" spans="21:55" ht="12.75" customHeight="1">
      <c r="U53" t="s">
        <v>186</v>
      </c>
      <c r="AF53" s="334" t="s">
        <v>1402</v>
      </c>
      <c r="AG53" s="334">
        <v>40</v>
      </c>
      <c r="AH53" s="334" t="str">
        <f t="shared" si="5"/>
        <v>Autres dépenses</v>
      </c>
      <c r="AI53" s="338" t="str">
        <f t="shared" si="6"/>
        <v>Autres dépenses - Frais de transport</v>
      </c>
      <c r="AY53" t="s">
        <v>1685</v>
      </c>
      <c r="BA53" s="347">
        <v>361</v>
      </c>
      <c r="BB53" s="347" t="s">
        <v>371</v>
      </c>
      <c r="BC53" t="str">
        <f t="shared" si="1"/>
        <v>Joliette - 361</v>
      </c>
    </row>
    <row r="54" spans="21:55" ht="12.75" customHeight="1">
      <c r="U54" t="s">
        <v>187</v>
      </c>
      <c r="AF54" s="334" t="s">
        <v>1416</v>
      </c>
      <c r="AG54" s="334">
        <v>40</v>
      </c>
      <c r="AH54" s="334" t="str">
        <f t="shared" si="5"/>
        <v>Autres dépenses</v>
      </c>
      <c r="AI54" s="338" t="str">
        <f t="shared" si="6"/>
        <v>Autres dépenses - Frais d'ouverture et de démarrage</v>
      </c>
      <c r="AY54" t="s">
        <v>1686</v>
      </c>
      <c r="BA54" s="347">
        <v>773</v>
      </c>
      <c r="BB54" s="347" t="s">
        <v>1920</v>
      </c>
      <c r="BC54" t="str">
        <f t="shared" si="1"/>
        <v>Jonquière - 773</v>
      </c>
    </row>
    <row r="55" spans="21:55" ht="12.75" customHeight="1">
      <c r="U55" t="s">
        <v>188</v>
      </c>
      <c r="AF55" s="334" t="s">
        <v>1404</v>
      </c>
      <c r="AG55" s="334">
        <v>40</v>
      </c>
      <c r="AH55" s="334" t="str">
        <f t="shared" si="5"/>
        <v>Autres dépenses</v>
      </c>
      <c r="AI55" s="338" t="str">
        <f t="shared" si="6"/>
        <v>Autres dépenses - Intérêts</v>
      </c>
      <c r="AY55" t="s">
        <v>1687</v>
      </c>
      <c r="BA55" s="347">
        <v>603</v>
      </c>
      <c r="BB55" s="347" t="s">
        <v>1921</v>
      </c>
      <c r="BC55" t="str">
        <f t="shared" si="1"/>
        <v>La Peltrie - 603</v>
      </c>
    </row>
    <row r="56" spans="21:55" ht="12.75" customHeight="1">
      <c r="U56" t="s">
        <v>189</v>
      </c>
      <c r="AF56" s="334" t="s">
        <v>1399</v>
      </c>
      <c r="AG56" s="334">
        <v>40</v>
      </c>
      <c r="AH56" s="334" t="str">
        <f t="shared" si="5"/>
        <v>Autres dépenses</v>
      </c>
      <c r="AI56" s="338" t="str">
        <f t="shared" si="6"/>
        <v>Autres dépenses - Permis</v>
      </c>
      <c r="AY56" t="s">
        <v>1688</v>
      </c>
      <c r="BA56" s="347">
        <v>203</v>
      </c>
      <c r="BB56" s="347" t="s">
        <v>1922</v>
      </c>
      <c r="BC56" t="str">
        <f t="shared" si="1"/>
        <v>La Pinière - 203</v>
      </c>
    </row>
    <row r="57" spans="21:55" ht="12.75" customHeight="1">
      <c r="U57" t="s">
        <v>190</v>
      </c>
      <c r="AF57" s="334" t="s">
        <v>1403</v>
      </c>
      <c r="AG57" s="334">
        <v>40</v>
      </c>
      <c r="AH57" s="334" t="str">
        <f t="shared" si="5"/>
        <v>Autres dépenses</v>
      </c>
      <c r="AI57" s="338" t="str">
        <f t="shared" si="6"/>
        <v>Autres dépenses - Taxes non remboursables</v>
      </c>
      <c r="AY57" t="s">
        <v>1689</v>
      </c>
      <c r="BA57" s="347">
        <v>183</v>
      </c>
      <c r="BB57" s="347" t="s">
        <v>406</v>
      </c>
      <c r="BC57" t="str">
        <f t="shared" si="1"/>
        <v>La Prairie - 183</v>
      </c>
    </row>
    <row r="58" spans="21:55" ht="12.75" customHeight="1">
      <c r="U58" t="s">
        <v>191</v>
      </c>
      <c r="AF58" s="334" t="s">
        <v>1400</v>
      </c>
      <c r="AG58" s="334">
        <v>40</v>
      </c>
      <c r="AH58" s="334" t="str">
        <f t="shared" si="5"/>
        <v>Autres dépenses</v>
      </c>
      <c r="AI58" s="338" t="str">
        <f t="shared" si="6"/>
        <v>Autres dépenses - Taxes remboursables</v>
      </c>
      <c r="AY58" t="s">
        <v>1690</v>
      </c>
      <c r="BA58" s="347">
        <v>545</v>
      </c>
      <c r="BB58" s="347" t="s">
        <v>416</v>
      </c>
      <c r="BC58" t="str">
        <f t="shared" si="1"/>
        <v>Labelle - 545</v>
      </c>
    </row>
    <row r="59" spans="21:55" ht="12.75" customHeight="1">
      <c r="U59" t="s">
        <v>192</v>
      </c>
      <c r="AF59" s="334" t="s">
        <v>1401</v>
      </c>
      <c r="AG59" s="334">
        <v>40</v>
      </c>
      <c r="AH59" s="334" t="str">
        <f t="shared" si="5"/>
        <v>Autres dépenses</v>
      </c>
      <c r="AI59" s="338" t="str">
        <f t="shared" si="6"/>
        <v>Autres dépenses - Visibilité MTO (plaque sur le site)</v>
      </c>
      <c r="AY59" t="s">
        <v>1691</v>
      </c>
      <c r="BA59" s="347">
        <v>779</v>
      </c>
      <c r="BB59" s="347" t="s">
        <v>1923</v>
      </c>
      <c r="BC59" t="str">
        <f t="shared" si="1"/>
        <v>Lac-Saint-Jean - 779</v>
      </c>
    </row>
    <row r="60" spans="21:55" ht="12.75" customHeight="1">
      <c r="U60" t="s">
        <v>193</v>
      </c>
      <c r="AF60" s="334" t="s">
        <v>1407</v>
      </c>
      <c r="AG60" s="334">
        <v>40</v>
      </c>
      <c r="AH60" s="334" t="str">
        <f t="shared" si="5"/>
        <v>Autres dépenses</v>
      </c>
      <c r="AI60" s="338" t="str">
        <f>AH44&amp;" - "&amp;AF44</f>
        <v>Autres dépenses - Autre</v>
      </c>
      <c r="AN60" s="338" t="s">
        <v>1541</v>
      </c>
      <c r="AY60" t="s">
        <v>1692</v>
      </c>
      <c r="BA60" s="347">
        <v>371</v>
      </c>
      <c r="BB60" s="347" t="s">
        <v>1924</v>
      </c>
      <c r="BC60" t="str">
        <f t="shared" si="1"/>
        <v>LaFontaine - 371</v>
      </c>
    </row>
    <row r="61" spans="21:55" ht="12.75" customHeight="1">
      <c r="U61" t="s">
        <v>194</v>
      </c>
      <c r="AN61" s="335"/>
      <c r="AY61" t="s">
        <v>1693</v>
      </c>
      <c r="BA61" s="347">
        <v>209</v>
      </c>
      <c r="BB61" s="347" t="s">
        <v>1925</v>
      </c>
      <c r="BC61" t="str">
        <f t="shared" si="1"/>
        <v>Laporte - 209</v>
      </c>
    </row>
    <row r="62" spans="21:55" ht="12.75" customHeight="1">
      <c r="U62" t="s">
        <v>195</v>
      </c>
      <c r="AY62" t="s">
        <v>1694</v>
      </c>
      <c r="BA62" s="347">
        <v>363</v>
      </c>
      <c r="BB62" s="347" t="s">
        <v>465</v>
      </c>
      <c r="BC62" t="str">
        <f t="shared" si="1"/>
        <v>L'Assomption - 363</v>
      </c>
    </row>
    <row r="63" spans="21:55" ht="12.75" customHeight="1">
      <c r="U63" t="s">
        <v>196</v>
      </c>
      <c r="AY63" t="s">
        <v>1695</v>
      </c>
      <c r="BA63" s="347">
        <v>423</v>
      </c>
      <c r="BB63" s="347" t="s">
        <v>1926</v>
      </c>
      <c r="BC63" t="str">
        <f t="shared" si="1"/>
        <v>Laurier-Dorion - 423</v>
      </c>
    </row>
    <row r="64" spans="21:55" ht="12.75" customHeight="1">
      <c r="U64" t="s">
        <v>197</v>
      </c>
      <c r="AY64" t="s">
        <v>1696</v>
      </c>
      <c r="BA64" s="347">
        <v>439</v>
      </c>
      <c r="BB64" s="347" t="s">
        <v>1927</v>
      </c>
      <c r="BC64" t="str">
        <f t="shared" si="1"/>
        <v>Laval-des-Rapides - 439</v>
      </c>
    </row>
    <row r="65" spans="21:60" ht="12.75" customHeight="1">
      <c r="U65" t="s">
        <v>198</v>
      </c>
      <c r="AY65" t="s">
        <v>1697</v>
      </c>
      <c r="BA65" s="347">
        <v>583</v>
      </c>
      <c r="BB65" s="347" t="s">
        <v>1928</v>
      </c>
      <c r="BC65" t="str">
        <f t="shared" si="1"/>
        <v>Laviolette - 583</v>
      </c>
    </row>
    <row r="66" spans="21:60" ht="12.75" customHeight="1">
      <c r="U66" t="s">
        <v>199</v>
      </c>
      <c r="AY66" t="s">
        <v>1698</v>
      </c>
      <c r="BA66" s="347">
        <v>663</v>
      </c>
      <c r="BB66" s="347" t="s">
        <v>490</v>
      </c>
      <c r="BC66" t="str">
        <f t="shared" si="1"/>
        <v>Lévis - 663</v>
      </c>
    </row>
    <row r="67" spans="21:60" ht="12.75" customHeight="1">
      <c r="U67" t="s">
        <v>200</v>
      </c>
      <c r="AY67" t="s">
        <v>1699</v>
      </c>
      <c r="BA67" s="347">
        <v>289</v>
      </c>
      <c r="BB67" s="347" t="s">
        <v>1929</v>
      </c>
      <c r="BC67" t="str">
        <f t="shared" ref="BC67:BC127" si="7">BB67&amp;" - "&amp;BA67</f>
        <v>Lotbinière-Frontenac - 289</v>
      </c>
    </row>
    <row r="68" spans="21:60" ht="12.75" customHeight="1">
      <c r="U68" t="s">
        <v>201</v>
      </c>
      <c r="AY68" t="s">
        <v>1700</v>
      </c>
      <c r="BA68" s="347">
        <v>653</v>
      </c>
      <c r="BB68" s="347" t="s">
        <v>1930</v>
      </c>
      <c r="BC68" t="str">
        <f t="shared" si="7"/>
        <v>Louis-Hébert - 653</v>
      </c>
    </row>
    <row r="69" spans="21:60" ht="12.75" customHeight="1">
      <c r="U69" t="s">
        <v>202</v>
      </c>
      <c r="AY69" t="s">
        <v>1701</v>
      </c>
      <c r="BA69" s="347">
        <v>399</v>
      </c>
      <c r="BB69" s="347" t="s">
        <v>1931</v>
      </c>
      <c r="BC69" t="str">
        <f t="shared" si="7"/>
        <v>Marguerite-Bourgeoys - 399</v>
      </c>
    </row>
    <row r="70" spans="21:60" ht="12.75" customHeight="1">
      <c r="U70" t="s">
        <v>203</v>
      </c>
      <c r="AY70" t="s">
        <v>1702</v>
      </c>
      <c r="BA70" s="347">
        <v>213</v>
      </c>
      <c r="BB70" s="347" t="s">
        <v>1932</v>
      </c>
      <c r="BC70" t="str">
        <f t="shared" si="7"/>
        <v>Marie-Victorin - 213</v>
      </c>
    </row>
    <row r="71" spans="21:60" ht="12.75" customHeight="1">
      <c r="U71" t="s">
        <v>204</v>
      </c>
      <c r="AY71" t="s">
        <v>1703</v>
      </c>
      <c r="BA71" s="347">
        <v>407</v>
      </c>
      <c r="BB71" s="347" t="s">
        <v>1933</v>
      </c>
      <c r="BC71" t="str">
        <f t="shared" si="7"/>
        <v>Marquette - 407</v>
      </c>
    </row>
    <row r="72" spans="21:60" ht="12.75" customHeight="1">
      <c r="U72" t="s">
        <v>205</v>
      </c>
      <c r="AY72" t="s">
        <v>1704</v>
      </c>
      <c r="BA72" s="347">
        <v>349</v>
      </c>
      <c r="BB72" s="347" t="s">
        <v>532</v>
      </c>
      <c r="BC72" t="str">
        <f t="shared" si="7"/>
        <v>Maskinongé - 349</v>
      </c>
    </row>
    <row r="73" spans="21:60" ht="12.75" customHeight="1">
      <c r="U73" t="s">
        <v>206</v>
      </c>
      <c r="AY73" t="s">
        <v>1705</v>
      </c>
      <c r="BA73" s="347">
        <v>465</v>
      </c>
      <c r="BB73" s="347" t="s">
        <v>1934</v>
      </c>
      <c r="BC73" t="str">
        <f t="shared" si="7"/>
        <v>Masson - 465</v>
      </c>
    </row>
    <row r="74" spans="21:60" ht="12.75" customHeight="1">
      <c r="U74" t="s">
        <v>207</v>
      </c>
      <c r="AY74" t="s">
        <v>1706</v>
      </c>
      <c r="BA74" s="347">
        <v>711</v>
      </c>
      <c r="BB74" s="347" t="s">
        <v>1935</v>
      </c>
      <c r="BC74" t="str">
        <f t="shared" si="7"/>
        <v>Matane-Matapédia - 711</v>
      </c>
    </row>
    <row r="75" spans="21:60" ht="12.75" customHeight="1">
      <c r="U75" t="s">
        <v>208</v>
      </c>
      <c r="AY75" t="s">
        <v>1707</v>
      </c>
      <c r="BA75" s="347">
        <v>103</v>
      </c>
      <c r="BB75" s="347" t="s">
        <v>1936</v>
      </c>
      <c r="BC75" t="str">
        <f t="shared" si="7"/>
        <v>Mégantic - 103</v>
      </c>
      <c r="BG75" s="347"/>
      <c r="BH75" s="347"/>
    </row>
    <row r="76" spans="21:60" ht="12.75" customHeight="1">
      <c r="U76" t="s">
        <v>209</v>
      </c>
      <c r="AY76" t="s">
        <v>1708</v>
      </c>
      <c r="BA76" s="347">
        <v>383</v>
      </c>
      <c r="BB76" s="347" t="s">
        <v>541</v>
      </c>
      <c r="BC76" t="str">
        <f t="shared" si="7"/>
        <v>Mercier - 383</v>
      </c>
    </row>
    <row r="77" spans="21:60" ht="12.75" customHeight="1">
      <c r="U77" t="s">
        <v>210</v>
      </c>
      <c r="AY77" t="s">
        <v>1709</v>
      </c>
      <c r="BA77" s="347">
        <v>451</v>
      </c>
      <c r="BB77" s="347" t="s">
        <v>1937</v>
      </c>
      <c r="BC77" t="str">
        <f t="shared" si="7"/>
        <v>Mille-Îles - 451</v>
      </c>
    </row>
    <row r="78" spans="21:60" ht="12.75" customHeight="1">
      <c r="U78" t="s">
        <v>211</v>
      </c>
      <c r="AY78" t="s">
        <v>1710</v>
      </c>
      <c r="BA78" s="347">
        <v>495</v>
      </c>
      <c r="BB78" s="347" t="s">
        <v>548</v>
      </c>
      <c r="BC78" t="str">
        <f t="shared" si="7"/>
        <v>Mirabel - 495</v>
      </c>
    </row>
    <row r="79" spans="21:60" ht="12.75" customHeight="1">
      <c r="U79" t="s">
        <v>212</v>
      </c>
      <c r="AY79" t="s">
        <v>1711</v>
      </c>
      <c r="BA79" s="347">
        <v>233</v>
      </c>
      <c r="BB79" s="347" t="s">
        <v>1938</v>
      </c>
      <c r="BC79" t="str">
        <f t="shared" si="7"/>
        <v>Montarville - 233</v>
      </c>
    </row>
    <row r="80" spans="21:60" ht="12.75" customHeight="1">
      <c r="U80" t="s">
        <v>213</v>
      </c>
      <c r="AY80" t="s">
        <v>1712</v>
      </c>
      <c r="BA80" s="347">
        <v>673</v>
      </c>
      <c r="BB80" s="347" t="s">
        <v>1939</v>
      </c>
      <c r="BC80" t="str">
        <f t="shared" si="7"/>
        <v>Montmorency - 673</v>
      </c>
    </row>
    <row r="81" spans="21:55" ht="12.75" customHeight="1">
      <c r="U81" t="s">
        <v>214</v>
      </c>
      <c r="AY81" t="s">
        <v>1713</v>
      </c>
      <c r="BA81" s="347">
        <v>419</v>
      </c>
      <c r="BB81" s="347" t="s">
        <v>563</v>
      </c>
      <c r="BC81" t="str">
        <f t="shared" si="7"/>
        <v>Mont-Royal - 419</v>
      </c>
    </row>
    <row r="82" spans="21:55" ht="12.75" customHeight="1">
      <c r="U82" t="s">
        <v>215</v>
      </c>
      <c r="AY82" t="s">
        <v>1714</v>
      </c>
      <c r="BA82" s="347">
        <v>411</v>
      </c>
      <c r="BB82" s="347" t="s">
        <v>1940</v>
      </c>
      <c r="BC82" t="str">
        <f t="shared" si="7"/>
        <v>Nelligan - 411</v>
      </c>
    </row>
    <row r="83" spans="21:55" ht="12.75" customHeight="1">
      <c r="U83" t="s">
        <v>216</v>
      </c>
      <c r="AY83" t="s">
        <v>1715</v>
      </c>
      <c r="BA83" s="347">
        <v>329</v>
      </c>
      <c r="BB83" s="347" t="s">
        <v>1941</v>
      </c>
      <c r="BC83" t="str">
        <f t="shared" si="7"/>
        <v>Nicolet-Bécancour - 329</v>
      </c>
    </row>
    <row r="84" spans="21:55" ht="12.75" customHeight="1">
      <c r="U84" t="s">
        <v>217</v>
      </c>
      <c r="AY84" t="s">
        <v>1716</v>
      </c>
      <c r="BA84" s="347">
        <v>401</v>
      </c>
      <c r="BB84" s="347" t="s">
        <v>1942</v>
      </c>
      <c r="BC84" t="str">
        <f t="shared" si="7"/>
        <v>Notre-Dame-de-Grâce - 401</v>
      </c>
    </row>
    <row r="85" spans="21:55" ht="12.75" customHeight="1">
      <c r="U85" t="s">
        <v>218</v>
      </c>
      <c r="AY85" t="s">
        <v>1717</v>
      </c>
      <c r="BA85" s="347">
        <v>123</v>
      </c>
      <c r="BB85" s="347" t="s">
        <v>619</v>
      </c>
      <c r="BC85" t="str">
        <f t="shared" si="7"/>
        <v>Orford - 123</v>
      </c>
    </row>
    <row r="86" spans="21:55" ht="12.75" customHeight="1">
      <c r="U86" t="s">
        <v>219</v>
      </c>
      <c r="AY86" t="s">
        <v>1718</v>
      </c>
      <c r="BA86" s="347">
        <v>421</v>
      </c>
      <c r="BB86" s="347" t="s">
        <v>1943</v>
      </c>
      <c r="BC86" t="str">
        <f t="shared" si="7"/>
        <v>Outremont - 421</v>
      </c>
    </row>
    <row r="87" spans="21:55" ht="12.75" customHeight="1">
      <c r="U87" t="s">
        <v>220</v>
      </c>
      <c r="AY87" t="s">
        <v>1719</v>
      </c>
      <c r="BA87" s="347">
        <v>553</v>
      </c>
      <c r="BB87" s="347" t="s">
        <v>1944</v>
      </c>
      <c r="BC87" t="str">
        <f t="shared" si="7"/>
        <v>Papineau - 553</v>
      </c>
    </row>
    <row r="88" spans="21:55" ht="12.75" customHeight="1">
      <c r="U88" t="s">
        <v>221</v>
      </c>
      <c r="AY88" t="s">
        <v>1720</v>
      </c>
      <c r="BA88" s="347">
        <v>369</v>
      </c>
      <c r="BB88" s="347" t="s">
        <v>1945</v>
      </c>
      <c r="BC88" t="str">
        <f t="shared" si="7"/>
        <v>Pointe-aux-Trembles - 369</v>
      </c>
    </row>
    <row r="89" spans="21:55" ht="12.75" customHeight="1">
      <c r="U89" t="s">
        <v>222</v>
      </c>
      <c r="AY89" t="s">
        <v>1721</v>
      </c>
      <c r="BA89" s="347">
        <v>563</v>
      </c>
      <c r="BB89" s="347" t="s">
        <v>654</v>
      </c>
      <c r="BC89" t="str">
        <f t="shared" si="7"/>
        <v>Pontiac - 563</v>
      </c>
    </row>
    <row r="90" spans="21:55" ht="12.75" customHeight="1">
      <c r="U90" t="s">
        <v>223</v>
      </c>
      <c r="AY90" t="s">
        <v>1722</v>
      </c>
      <c r="BA90" s="347">
        <v>599</v>
      </c>
      <c r="BB90" s="347" t="s">
        <v>659</v>
      </c>
      <c r="BC90" t="str">
        <f t="shared" si="7"/>
        <v>Portneuf - 599</v>
      </c>
    </row>
    <row r="91" spans="21:55" ht="12.75" customHeight="1">
      <c r="U91" t="s">
        <v>224</v>
      </c>
      <c r="BA91" s="347">
        <v>582</v>
      </c>
      <c r="BB91" s="347" t="s">
        <v>664</v>
      </c>
      <c r="BC91" t="str">
        <f t="shared" si="7"/>
        <v>Prévost - 582</v>
      </c>
    </row>
    <row r="92" spans="21:55" ht="12.75" customHeight="1">
      <c r="U92" t="s">
        <v>225</v>
      </c>
      <c r="BA92" s="347">
        <v>753</v>
      </c>
      <c r="BB92" s="347" t="s">
        <v>1946</v>
      </c>
      <c r="BC92" t="str">
        <f t="shared" si="7"/>
        <v>René-Lévesque - 753</v>
      </c>
    </row>
    <row r="93" spans="21:55" ht="12.75" customHeight="1">
      <c r="U93" t="s">
        <v>226</v>
      </c>
      <c r="BA93" s="347">
        <v>367</v>
      </c>
      <c r="BB93" s="347" t="s">
        <v>675</v>
      </c>
      <c r="BC93" t="str">
        <f t="shared" si="7"/>
        <v>Repentigny - 367</v>
      </c>
    </row>
    <row r="94" spans="21:55" ht="12.75" customHeight="1">
      <c r="U94" t="s">
        <v>227</v>
      </c>
      <c r="BA94" s="347">
        <v>253</v>
      </c>
      <c r="BB94" s="347" t="s">
        <v>676</v>
      </c>
      <c r="BC94" t="str">
        <f t="shared" si="7"/>
        <v>Richelieu - 253</v>
      </c>
    </row>
    <row r="95" spans="21:55" ht="12.75" customHeight="1">
      <c r="U95" t="s">
        <v>228</v>
      </c>
      <c r="BA95" s="347">
        <v>283</v>
      </c>
      <c r="BB95" s="347" t="s">
        <v>677</v>
      </c>
      <c r="BC95" t="str">
        <f t="shared" si="7"/>
        <v>Richmond - 283</v>
      </c>
    </row>
    <row r="96" spans="21:55" ht="12.75" customHeight="1">
      <c r="U96" t="s">
        <v>229</v>
      </c>
      <c r="BA96" s="347">
        <v>703</v>
      </c>
      <c r="BB96" s="347" t="s">
        <v>679</v>
      </c>
      <c r="BC96" t="str">
        <f t="shared" si="7"/>
        <v>Rimouski - 703</v>
      </c>
    </row>
    <row r="97" spans="21:55" ht="12.75" customHeight="1">
      <c r="U97" t="s">
        <v>230</v>
      </c>
      <c r="BA97" s="347">
        <v>699</v>
      </c>
      <c r="BB97" s="347" t="s">
        <v>1947</v>
      </c>
      <c r="BC97" t="str">
        <f t="shared" si="7"/>
        <v>Rivière-du-Loup-Témiscouata - 699</v>
      </c>
    </row>
    <row r="98" spans="21:55" ht="12.75" customHeight="1">
      <c r="U98" t="s">
        <v>231</v>
      </c>
      <c r="BA98" s="347">
        <v>413</v>
      </c>
      <c r="BB98" s="347" t="s">
        <v>1948</v>
      </c>
      <c r="BC98" t="str">
        <f t="shared" si="7"/>
        <v>Robert-Baldwin - 413</v>
      </c>
    </row>
    <row r="99" spans="21:55" ht="12.75" customHeight="1">
      <c r="U99" t="s">
        <v>232</v>
      </c>
      <c r="BA99" s="347">
        <v>783</v>
      </c>
      <c r="BB99" s="347" t="s">
        <v>696</v>
      </c>
      <c r="BC99" t="str">
        <f t="shared" si="7"/>
        <v>Roberval - 783</v>
      </c>
    </row>
    <row r="100" spans="21:55" ht="12.75" customHeight="1">
      <c r="U100" t="s">
        <v>233</v>
      </c>
      <c r="BA100" s="347">
        <v>379</v>
      </c>
      <c r="BB100" s="347" t="s">
        <v>1949</v>
      </c>
      <c r="BC100" t="str">
        <f t="shared" si="7"/>
        <v>Rosemont - 379</v>
      </c>
    </row>
    <row r="101" spans="21:55" ht="12.75" customHeight="1">
      <c r="U101" t="s">
        <v>234</v>
      </c>
      <c r="BA101" s="347">
        <v>515</v>
      </c>
      <c r="BB101" s="347" t="s">
        <v>1950</v>
      </c>
      <c r="BC101" t="str">
        <f t="shared" si="7"/>
        <v>Rousseau - 515</v>
      </c>
    </row>
    <row r="102" spans="21:55" ht="12.75" customHeight="1">
      <c r="U102" t="s">
        <v>235</v>
      </c>
      <c r="BA102" s="347">
        <v>567</v>
      </c>
      <c r="BB102" s="347" t="s">
        <v>1951</v>
      </c>
      <c r="BC102" t="str">
        <f t="shared" si="7"/>
        <v>Rouyn-Noranda-Témiscamingue - 567</v>
      </c>
    </row>
    <row r="103" spans="21:55" ht="12.75" customHeight="1">
      <c r="U103" t="s">
        <v>236</v>
      </c>
      <c r="BA103" s="347">
        <v>389</v>
      </c>
      <c r="BB103" s="347" t="s">
        <v>1952</v>
      </c>
      <c r="BC103" t="str">
        <f t="shared" si="7"/>
        <v>Sainte-Marie-Saint-Jacques - 389</v>
      </c>
    </row>
    <row r="104" spans="21:55" ht="12.75" customHeight="1">
      <c r="U104" t="s">
        <v>237</v>
      </c>
      <c r="BA104" s="347">
        <v>447</v>
      </c>
      <c r="BB104" s="347" t="s">
        <v>1953</v>
      </c>
      <c r="BC104" t="str">
        <f t="shared" si="7"/>
        <v>Sainte-Rose - 447</v>
      </c>
    </row>
    <row r="105" spans="21:55" ht="12.75" customHeight="1">
      <c r="U105" t="s">
        <v>238</v>
      </c>
      <c r="BA105" s="347">
        <v>111</v>
      </c>
      <c r="BB105" s="347" t="s">
        <v>1954</v>
      </c>
      <c r="BC105" t="str">
        <f t="shared" si="7"/>
        <v>Saint-François - 111</v>
      </c>
    </row>
    <row r="106" spans="21:55" ht="12.75" customHeight="1">
      <c r="U106" t="s">
        <v>239</v>
      </c>
      <c r="BA106" s="347">
        <v>393</v>
      </c>
      <c r="BB106" s="347" t="s">
        <v>1955</v>
      </c>
      <c r="BC106" t="str">
        <f t="shared" si="7"/>
        <v>Saint-Henri-Sainte-Anne - 393</v>
      </c>
    </row>
    <row r="107" spans="21:55" ht="12.75" customHeight="1">
      <c r="U107" t="s">
        <v>240</v>
      </c>
      <c r="BA107" s="347">
        <v>263</v>
      </c>
      <c r="BB107" s="347" t="s">
        <v>992</v>
      </c>
      <c r="BC107" t="str">
        <f t="shared" si="7"/>
        <v>Saint-Hyacinthe - 263</v>
      </c>
    </row>
    <row r="108" spans="21:55" ht="12.75" customHeight="1">
      <c r="U108" t="s">
        <v>241</v>
      </c>
      <c r="BA108" s="347">
        <v>189</v>
      </c>
      <c r="BB108" s="347" t="s">
        <v>1956</v>
      </c>
      <c r="BC108" t="str">
        <f t="shared" si="7"/>
        <v>Saint-Jean - 189</v>
      </c>
    </row>
    <row r="109" spans="21:55" ht="12.75" customHeight="1">
      <c r="U109" t="s">
        <v>242</v>
      </c>
      <c r="BA109" s="347">
        <v>505</v>
      </c>
      <c r="BB109" s="347" t="s">
        <v>1012</v>
      </c>
      <c r="BC109" t="str">
        <f t="shared" si="7"/>
        <v>Saint-Jérôme - 505</v>
      </c>
    </row>
    <row r="110" spans="21:55" ht="12.75" customHeight="1">
      <c r="U110" t="s">
        <v>243</v>
      </c>
      <c r="BA110" s="347">
        <v>417</v>
      </c>
      <c r="BB110" s="347" t="s">
        <v>1957</v>
      </c>
      <c r="BC110" t="str">
        <f t="shared" si="7"/>
        <v>Saint-Laurent - 417</v>
      </c>
    </row>
    <row r="111" spans="21:55" ht="12.75" customHeight="1">
      <c r="U111" t="s">
        <v>244</v>
      </c>
      <c r="BA111" s="347">
        <v>343</v>
      </c>
      <c r="BB111" s="347" t="s">
        <v>1068</v>
      </c>
      <c r="BC111" t="str">
        <f t="shared" si="7"/>
        <v>Saint-Maurice - 343</v>
      </c>
    </row>
    <row r="112" spans="21:55" ht="12.75" customHeight="1">
      <c r="U112" t="s">
        <v>245</v>
      </c>
      <c r="BA112" s="347">
        <v>177</v>
      </c>
      <c r="BB112" s="347" t="s">
        <v>1958</v>
      </c>
      <c r="BC112" t="str">
        <f t="shared" si="7"/>
        <v>Sanguinet - 177</v>
      </c>
    </row>
    <row r="113" spans="21:55" ht="12.75" customHeight="1">
      <c r="U113" t="s">
        <v>246</v>
      </c>
      <c r="BA113" s="347">
        <v>113</v>
      </c>
      <c r="BB113" s="347" t="s">
        <v>1193</v>
      </c>
      <c r="BC113" t="str">
        <f t="shared" si="7"/>
        <v>Sherbrooke - 113</v>
      </c>
    </row>
    <row r="114" spans="21:55" ht="12.75" customHeight="1">
      <c r="U114" t="s">
        <v>247</v>
      </c>
      <c r="BA114" s="347">
        <v>163</v>
      </c>
      <c r="BB114" s="347" t="s">
        <v>1959</v>
      </c>
      <c r="BC114" t="str">
        <f t="shared" si="7"/>
        <v>Soulanges - 163</v>
      </c>
    </row>
    <row r="115" spans="21:55" ht="12.75" customHeight="1">
      <c r="U115" t="s">
        <v>248</v>
      </c>
      <c r="BA115" s="347">
        <v>223</v>
      </c>
      <c r="BB115" s="347" t="s">
        <v>1960</v>
      </c>
      <c r="BC115" t="str">
        <f t="shared" si="7"/>
        <v>Taillon - 223</v>
      </c>
    </row>
    <row r="116" spans="21:55" ht="12.75" customHeight="1">
      <c r="U116" t="s">
        <v>249</v>
      </c>
      <c r="BA116" s="347">
        <v>633</v>
      </c>
      <c r="BB116" s="347" t="s">
        <v>1207</v>
      </c>
      <c r="BC116" t="str">
        <f t="shared" si="7"/>
        <v>Taschereau - 633</v>
      </c>
    </row>
    <row r="117" spans="21:55" ht="12.75" customHeight="1">
      <c r="U117" t="s">
        <v>250</v>
      </c>
      <c r="BA117" s="347">
        <v>453</v>
      </c>
      <c r="BB117" s="347" t="s">
        <v>1212</v>
      </c>
      <c r="BC117" t="str">
        <f t="shared" si="7"/>
        <v>Terrebonne - 453</v>
      </c>
    </row>
    <row r="118" spans="21:55" ht="12.75" customHeight="1">
      <c r="U118" t="s">
        <v>251</v>
      </c>
      <c r="BA118" s="347">
        <v>333</v>
      </c>
      <c r="BB118" s="347" t="s">
        <v>1225</v>
      </c>
      <c r="BC118" t="str">
        <f t="shared" si="7"/>
        <v>Trois-Rivières - 333</v>
      </c>
    </row>
    <row r="119" spans="21:55" ht="12.75" customHeight="1">
      <c r="U119" t="s">
        <v>252</v>
      </c>
      <c r="BA119" s="347">
        <v>793</v>
      </c>
      <c r="BB119" s="347" t="s">
        <v>1961</v>
      </c>
      <c r="BC119" t="str">
        <f t="shared" si="7"/>
        <v>Ungava - 793</v>
      </c>
    </row>
    <row r="120" spans="21:55" ht="12.75" customHeight="1">
      <c r="U120" t="s">
        <v>253</v>
      </c>
      <c r="BA120" s="347">
        <v>229</v>
      </c>
      <c r="BB120" s="347" t="s">
        <v>1962</v>
      </c>
      <c r="BC120" t="str">
        <f t="shared" si="7"/>
        <v>Vachon - 229</v>
      </c>
    </row>
    <row r="121" spans="21:55" ht="12.75" customHeight="1">
      <c r="U121" t="s">
        <v>254</v>
      </c>
      <c r="AN121" s="335"/>
      <c r="BA121" s="347">
        <v>639</v>
      </c>
      <c r="BB121" s="347" t="s">
        <v>1963</v>
      </c>
      <c r="BC121" t="str">
        <f t="shared" si="7"/>
        <v>Vanier-Les Rivières - 639</v>
      </c>
    </row>
    <row r="122" spans="21:55" ht="12.75" customHeight="1">
      <c r="U122" t="s">
        <v>254</v>
      </c>
      <c r="BA122" s="347">
        <v>169</v>
      </c>
      <c r="BB122" s="347" t="s">
        <v>1964</v>
      </c>
      <c r="BC122" t="str">
        <f t="shared" si="7"/>
        <v>Vaudreuil - 169</v>
      </c>
    </row>
    <row r="123" spans="21:55" ht="12.75" customHeight="1">
      <c r="U123" t="s">
        <v>255</v>
      </c>
      <c r="BA123" s="347">
        <v>249</v>
      </c>
      <c r="BB123" s="347" t="s">
        <v>1247</v>
      </c>
      <c r="BC123" t="str">
        <f t="shared" si="7"/>
        <v>Verchères - 249</v>
      </c>
    </row>
    <row r="124" spans="21:55" ht="12.75" customHeight="1">
      <c r="U124" t="s">
        <v>256</v>
      </c>
      <c r="BA124" s="347">
        <v>397</v>
      </c>
      <c r="BB124" s="347" t="s">
        <v>1965</v>
      </c>
      <c r="BC124" t="str">
        <f t="shared" si="7"/>
        <v>Verdun - 397</v>
      </c>
    </row>
    <row r="125" spans="21:55" ht="12.75" customHeight="1">
      <c r="U125" t="s">
        <v>257</v>
      </c>
      <c r="BA125" s="347">
        <v>427</v>
      </c>
      <c r="BB125" s="347" t="s">
        <v>1966</v>
      </c>
      <c r="BC125" t="str">
        <f t="shared" si="7"/>
        <v>Viau - 427</v>
      </c>
    </row>
    <row r="126" spans="21:55" ht="12.75" customHeight="1">
      <c r="U126" t="s">
        <v>258</v>
      </c>
      <c r="BA126" s="347">
        <v>449</v>
      </c>
      <c r="BB126" s="347" t="s">
        <v>1967</v>
      </c>
      <c r="BC126" t="str">
        <f t="shared" si="7"/>
        <v>Vimont - 449</v>
      </c>
    </row>
    <row r="127" spans="21:55" ht="12.75" customHeight="1">
      <c r="U127" t="s">
        <v>259</v>
      </c>
      <c r="BA127" s="347">
        <v>391</v>
      </c>
      <c r="BB127" s="347" t="s">
        <v>1968</v>
      </c>
      <c r="BC127" t="str">
        <f t="shared" si="7"/>
        <v>Westmount-Saint-Louis - 391</v>
      </c>
    </row>
    <row r="128" spans="21:55" ht="12.75" customHeight="1">
      <c r="U128" t="s">
        <v>260</v>
      </c>
    </row>
    <row r="129" spans="21:21" ht="12.75" customHeight="1">
      <c r="U129" t="s">
        <v>1591</v>
      </c>
    </row>
    <row r="130" spans="21:21" ht="12.75" customHeight="1">
      <c r="U130" t="s">
        <v>261</v>
      </c>
    </row>
    <row r="131" spans="21:21" ht="12.75" customHeight="1">
      <c r="U131" t="s">
        <v>262</v>
      </c>
    </row>
    <row r="132" spans="21:21" ht="12.75" customHeight="1">
      <c r="U132" t="s">
        <v>263</v>
      </c>
    </row>
    <row r="133" spans="21:21" ht="12.75" customHeight="1">
      <c r="U133" t="s">
        <v>264</v>
      </c>
    </row>
    <row r="134" spans="21:21" ht="12.75" customHeight="1">
      <c r="U134" t="s">
        <v>265</v>
      </c>
    </row>
    <row r="135" spans="21:21" ht="12.75" customHeight="1">
      <c r="U135" t="s">
        <v>266</v>
      </c>
    </row>
    <row r="136" spans="21:21" ht="12.75" customHeight="1">
      <c r="U136" t="s">
        <v>267</v>
      </c>
    </row>
    <row r="137" spans="21:21" ht="12.75" customHeight="1">
      <c r="U137" t="s">
        <v>268</v>
      </c>
    </row>
    <row r="138" spans="21:21" ht="12.75" customHeight="1">
      <c r="U138" t="s">
        <v>269</v>
      </c>
    </row>
    <row r="139" spans="21:21" ht="12.75" customHeight="1">
      <c r="U139" t="s">
        <v>270</v>
      </c>
    </row>
    <row r="140" spans="21:21" ht="12.75" customHeight="1">
      <c r="U140" t="s">
        <v>271</v>
      </c>
    </row>
    <row r="141" spans="21:21" ht="12.75" customHeight="1">
      <c r="U141" t="s">
        <v>272</v>
      </c>
    </row>
    <row r="142" spans="21:21" ht="12.75" customHeight="1">
      <c r="U142" t="s">
        <v>273</v>
      </c>
    </row>
    <row r="143" spans="21:21" ht="12.75" customHeight="1">
      <c r="U143" t="s">
        <v>274</v>
      </c>
    </row>
    <row r="144" spans="21:21" ht="12.75" customHeight="1">
      <c r="U144" t="s">
        <v>275</v>
      </c>
    </row>
    <row r="145" spans="21:21" ht="12.75" customHeight="1">
      <c r="U145" t="s">
        <v>276</v>
      </c>
    </row>
    <row r="146" spans="21:21" ht="12.75" customHeight="1">
      <c r="U146" t="s">
        <v>277</v>
      </c>
    </row>
    <row r="147" spans="21:21" ht="12.75" customHeight="1">
      <c r="U147" t="s">
        <v>278</v>
      </c>
    </row>
    <row r="148" spans="21:21" ht="12.75" customHeight="1">
      <c r="U148" t="s">
        <v>278</v>
      </c>
    </row>
    <row r="149" spans="21:21" ht="12.75" customHeight="1">
      <c r="U149" t="s">
        <v>279</v>
      </c>
    </row>
    <row r="150" spans="21:21" ht="12.75" customHeight="1">
      <c r="U150" t="s">
        <v>280</v>
      </c>
    </row>
    <row r="151" spans="21:21" ht="12.75" customHeight="1">
      <c r="U151" t="s">
        <v>281</v>
      </c>
    </row>
    <row r="152" spans="21:21" ht="12.75" customHeight="1">
      <c r="U152" t="s">
        <v>282</v>
      </c>
    </row>
    <row r="153" spans="21:21" ht="12.75" customHeight="1">
      <c r="U153" t="s">
        <v>283</v>
      </c>
    </row>
    <row r="154" spans="21:21" ht="12.75" customHeight="1">
      <c r="U154" t="s">
        <v>284</v>
      </c>
    </row>
    <row r="155" spans="21:21" ht="12.75" customHeight="1">
      <c r="U155" t="s">
        <v>285</v>
      </c>
    </row>
    <row r="156" spans="21:21" ht="12.75" customHeight="1">
      <c r="U156" t="s">
        <v>286</v>
      </c>
    </row>
    <row r="157" spans="21:21" ht="12.75" customHeight="1">
      <c r="U157" t="s">
        <v>287</v>
      </c>
    </row>
    <row r="158" spans="21:21" ht="12.75" customHeight="1">
      <c r="U158" t="s">
        <v>288</v>
      </c>
    </row>
    <row r="159" spans="21:21" ht="12.75" customHeight="1">
      <c r="U159" t="s">
        <v>289</v>
      </c>
    </row>
    <row r="160" spans="21:21" ht="12.75" customHeight="1">
      <c r="U160" t="s">
        <v>290</v>
      </c>
    </row>
    <row r="161" spans="21:21" ht="12.75" customHeight="1">
      <c r="U161" t="s">
        <v>291</v>
      </c>
    </row>
    <row r="162" spans="21:21" ht="12.75" customHeight="1">
      <c r="U162" t="s">
        <v>292</v>
      </c>
    </row>
    <row r="163" spans="21:21" ht="12.75" customHeight="1">
      <c r="U163" t="s">
        <v>293</v>
      </c>
    </row>
    <row r="164" spans="21:21" ht="12.75" customHeight="1">
      <c r="U164" t="s">
        <v>294</v>
      </c>
    </row>
    <row r="165" spans="21:21" ht="12.75" customHeight="1">
      <c r="U165" t="s">
        <v>295</v>
      </c>
    </row>
    <row r="166" spans="21:21" ht="12.75" customHeight="1">
      <c r="U166" t="s">
        <v>296</v>
      </c>
    </row>
    <row r="167" spans="21:21" ht="12.75" customHeight="1">
      <c r="U167" t="s">
        <v>297</v>
      </c>
    </row>
    <row r="168" spans="21:21" ht="12.75" customHeight="1">
      <c r="U168" t="s">
        <v>298</v>
      </c>
    </row>
    <row r="169" spans="21:21" ht="12.75" customHeight="1">
      <c r="U169" t="s">
        <v>299</v>
      </c>
    </row>
    <row r="170" spans="21:21" ht="12.75" customHeight="1">
      <c r="U170" t="s">
        <v>300</v>
      </c>
    </row>
    <row r="171" spans="21:21" ht="12.75" customHeight="1">
      <c r="U171" t="s">
        <v>301</v>
      </c>
    </row>
    <row r="172" spans="21:21" ht="12.75" customHeight="1">
      <c r="U172" t="s">
        <v>302</v>
      </c>
    </row>
    <row r="173" spans="21:21" ht="12.75" customHeight="1">
      <c r="U173" t="s">
        <v>303</v>
      </c>
    </row>
    <row r="174" spans="21:21" ht="12.75" customHeight="1">
      <c r="U174" t="s">
        <v>304</v>
      </c>
    </row>
    <row r="175" spans="21:21" ht="12.75" customHeight="1">
      <c r="U175" t="s">
        <v>305</v>
      </c>
    </row>
    <row r="176" spans="21:21" ht="12.75" customHeight="1">
      <c r="U176" t="s">
        <v>306</v>
      </c>
    </row>
    <row r="177" spans="21:40" ht="12.75" customHeight="1">
      <c r="U177" t="s">
        <v>307</v>
      </c>
    </row>
    <row r="178" spans="21:40" ht="12.75" customHeight="1">
      <c r="U178" t="s">
        <v>308</v>
      </c>
    </row>
    <row r="179" spans="21:40" ht="12.75" customHeight="1">
      <c r="U179" t="s">
        <v>309</v>
      </c>
    </row>
    <row r="180" spans="21:40" ht="12.75" customHeight="1">
      <c r="U180" t="s">
        <v>310</v>
      </c>
    </row>
    <row r="181" spans="21:40" ht="12.75" customHeight="1">
      <c r="U181" t="s">
        <v>311</v>
      </c>
      <c r="AN181" s="335"/>
    </row>
    <row r="182" spans="21:40" ht="12.75" customHeight="1">
      <c r="U182" t="s">
        <v>312</v>
      </c>
    </row>
    <row r="183" spans="21:40" ht="12.75" customHeight="1">
      <c r="U183" t="s">
        <v>313</v>
      </c>
    </row>
    <row r="184" spans="21:40" ht="12.75" customHeight="1">
      <c r="U184" t="s">
        <v>314</v>
      </c>
    </row>
    <row r="185" spans="21:40" ht="12.75" customHeight="1">
      <c r="U185" t="s">
        <v>315</v>
      </c>
    </row>
    <row r="186" spans="21:40" ht="12.75" customHeight="1">
      <c r="U186" t="s">
        <v>316</v>
      </c>
    </row>
    <row r="187" spans="21:40" ht="12.75" customHeight="1">
      <c r="U187" t="s">
        <v>317</v>
      </c>
    </row>
    <row r="188" spans="21:40" ht="12.75" customHeight="1">
      <c r="U188" t="s">
        <v>318</v>
      </c>
    </row>
    <row r="189" spans="21:40" ht="12.75" customHeight="1">
      <c r="U189" t="s">
        <v>319</v>
      </c>
    </row>
    <row r="190" spans="21:40" ht="12.75" customHeight="1">
      <c r="U190" t="s">
        <v>320</v>
      </c>
    </row>
    <row r="191" spans="21:40" ht="12.75" customHeight="1">
      <c r="U191" t="s">
        <v>321</v>
      </c>
    </row>
    <row r="192" spans="21:40" ht="12.75" customHeight="1">
      <c r="U192" t="s">
        <v>322</v>
      </c>
    </row>
    <row r="193" spans="21:21" ht="12.75" customHeight="1">
      <c r="U193" t="s">
        <v>323</v>
      </c>
    </row>
    <row r="194" spans="21:21" ht="12.75" customHeight="1">
      <c r="U194" t="s">
        <v>324</v>
      </c>
    </row>
    <row r="195" spans="21:21" ht="12.75" customHeight="1">
      <c r="U195" t="s">
        <v>325</v>
      </c>
    </row>
    <row r="196" spans="21:21" ht="12.75" customHeight="1">
      <c r="U196" t="s">
        <v>326</v>
      </c>
    </row>
    <row r="197" spans="21:21" ht="12.75" customHeight="1">
      <c r="U197" t="s">
        <v>327</v>
      </c>
    </row>
    <row r="198" spans="21:21" ht="12.75" customHeight="1">
      <c r="U198" t="s">
        <v>328</v>
      </c>
    </row>
    <row r="199" spans="21:21" ht="12.75" customHeight="1">
      <c r="U199" t="s">
        <v>329</v>
      </c>
    </row>
    <row r="200" spans="21:21" ht="12.75" customHeight="1">
      <c r="U200" t="s">
        <v>330</v>
      </c>
    </row>
    <row r="201" spans="21:21" ht="12.75" customHeight="1">
      <c r="U201" t="s">
        <v>331</v>
      </c>
    </row>
    <row r="202" spans="21:21" ht="12.75" customHeight="1">
      <c r="U202" t="s">
        <v>332</v>
      </c>
    </row>
    <row r="203" spans="21:21" ht="12.75" customHeight="1">
      <c r="U203" t="s">
        <v>333</v>
      </c>
    </row>
    <row r="204" spans="21:21" ht="12.75" customHeight="1">
      <c r="U204" t="s">
        <v>334</v>
      </c>
    </row>
    <row r="205" spans="21:21" ht="12.75" customHeight="1">
      <c r="U205" t="s">
        <v>335</v>
      </c>
    </row>
    <row r="206" spans="21:21" ht="12.75" customHeight="1">
      <c r="U206" t="s">
        <v>336</v>
      </c>
    </row>
    <row r="207" spans="21:21" ht="12.75" customHeight="1">
      <c r="U207" t="s">
        <v>337</v>
      </c>
    </row>
    <row r="208" spans="21:21" ht="12.75" customHeight="1">
      <c r="U208" t="s">
        <v>338</v>
      </c>
    </row>
    <row r="209" spans="21:21" ht="12.75" customHeight="1">
      <c r="U209" t="s">
        <v>339</v>
      </c>
    </row>
    <row r="210" spans="21:21" ht="12.75" customHeight="1">
      <c r="U210" t="s">
        <v>340</v>
      </c>
    </row>
    <row r="211" spans="21:21" ht="12.75" customHeight="1">
      <c r="U211" t="s">
        <v>341</v>
      </c>
    </row>
    <row r="212" spans="21:21" ht="12.75" customHeight="1">
      <c r="U212" t="s">
        <v>342</v>
      </c>
    </row>
    <row r="213" spans="21:21" ht="12.75" customHeight="1">
      <c r="U213" t="s">
        <v>343</v>
      </c>
    </row>
    <row r="214" spans="21:21" ht="12.75" customHeight="1">
      <c r="U214" t="s">
        <v>344</v>
      </c>
    </row>
    <row r="215" spans="21:21" ht="12.75" customHeight="1">
      <c r="U215" t="s">
        <v>345</v>
      </c>
    </row>
    <row r="216" spans="21:21" ht="12.75" customHeight="1">
      <c r="U216" t="s">
        <v>346</v>
      </c>
    </row>
    <row r="217" spans="21:21" ht="12.75" customHeight="1">
      <c r="U217" t="s">
        <v>347</v>
      </c>
    </row>
    <row r="218" spans="21:21" ht="12.75" customHeight="1">
      <c r="U218" t="s">
        <v>348</v>
      </c>
    </row>
    <row r="219" spans="21:21" ht="12.75" customHeight="1">
      <c r="U219" t="s">
        <v>349</v>
      </c>
    </row>
    <row r="220" spans="21:21" ht="12.75" customHeight="1">
      <c r="U220" t="s">
        <v>350</v>
      </c>
    </row>
    <row r="221" spans="21:21" ht="12.75" customHeight="1">
      <c r="U221" t="s">
        <v>350</v>
      </c>
    </row>
    <row r="222" spans="21:21" ht="12.75" customHeight="1">
      <c r="U222" t="s">
        <v>351</v>
      </c>
    </row>
    <row r="223" spans="21:21" ht="12.75" customHeight="1">
      <c r="U223" t="s">
        <v>352</v>
      </c>
    </row>
    <row r="224" spans="21:21" ht="12.75" customHeight="1">
      <c r="U224" t="s">
        <v>353</v>
      </c>
    </row>
    <row r="225" spans="21:21" ht="12.75" customHeight="1">
      <c r="U225" t="s">
        <v>354</v>
      </c>
    </row>
    <row r="226" spans="21:21" ht="12.75" customHeight="1">
      <c r="U226" t="s">
        <v>355</v>
      </c>
    </row>
    <row r="227" spans="21:21" ht="12.75" customHeight="1">
      <c r="U227" t="s">
        <v>355</v>
      </c>
    </row>
    <row r="228" spans="21:21" ht="12.75" customHeight="1">
      <c r="U228" t="s">
        <v>356</v>
      </c>
    </row>
    <row r="229" spans="21:21" ht="12.75" customHeight="1">
      <c r="U229" t="s">
        <v>357</v>
      </c>
    </row>
    <row r="230" spans="21:21" ht="12.75" customHeight="1">
      <c r="U230" t="s">
        <v>358</v>
      </c>
    </row>
    <row r="231" spans="21:21" ht="12.75" customHeight="1">
      <c r="U231" t="s">
        <v>359</v>
      </c>
    </row>
    <row r="232" spans="21:21" ht="12.75" customHeight="1">
      <c r="U232" t="s">
        <v>360</v>
      </c>
    </row>
    <row r="233" spans="21:21" ht="12.75" customHeight="1">
      <c r="U233" t="s">
        <v>361</v>
      </c>
    </row>
    <row r="234" spans="21:21" ht="12.75" customHeight="1">
      <c r="U234" t="s">
        <v>362</v>
      </c>
    </row>
    <row r="235" spans="21:21" ht="12.75" customHeight="1">
      <c r="U235" t="s">
        <v>363</v>
      </c>
    </row>
    <row r="236" spans="21:21" ht="12.75" customHeight="1">
      <c r="U236" t="s">
        <v>364</v>
      </c>
    </row>
    <row r="237" spans="21:21" ht="12.75" customHeight="1">
      <c r="U237" t="s">
        <v>365</v>
      </c>
    </row>
    <row r="238" spans="21:21" ht="12.75" customHeight="1">
      <c r="U238" t="s">
        <v>366</v>
      </c>
    </row>
    <row r="239" spans="21:21" ht="12.75" customHeight="1">
      <c r="U239" t="s">
        <v>367</v>
      </c>
    </row>
    <row r="240" spans="21:21" ht="12.75" customHeight="1">
      <c r="U240" t="s">
        <v>368</v>
      </c>
    </row>
    <row r="241" spans="21:40" ht="12.75" customHeight="1">
      <c r="U241" t="s">
        <v>369</v>
      </c>
      <c r="AN241" s="335"/>
    </row>
    <row r="242" spans="21:40" ht="12.75" customHeight="1">
      <c r="U242" t="s">
        <v>370</v>
      </c>
    </row>
    <row r="243" spans="21:40" ht="12.75" customHeight="1">
      <c r="U243" t="s">
        <v>371</v>
      </c>
    </row>
    <row r="244" spans="21:40" ht="12.75" customHeight="1">
      <c r="U244" t="s">
        <v>372</v>
      </c>
    </row>
    <row r="245" spans="21:40" ht="12.75" customHeight="1">
      <c r="U245" t="s">
        <v>373</v>
      </c>
    </row>
    <row r="246" spans="21:40" ht="12.75" customHeight="1">
      <c r="U246" t="s">
        <v>374</v>
      </c>
    </row>
    <row r="247" spans="21:40" ht="12.75" customHeight="1">
      <c r="U247" t="s">
        <v>375</v>
      </c>
    </row>
    <row r="248" spans="21:40" ht="12.75" customHeight="1">
      <c r="U248" t="s">
        <v>376</v>
      </c>
    </row>
    <row r="249" spans="21:40" ht="12.75" customHeight="1">
      <c r="U249" t="s">
        <v>377</v>
      </c>
    </row>
    <row r="250" spans="21:40" ht="12.75" customHeight="1">
      <c r="U250" t="s">
        <v>378</v>
      </c>
    </row>
    <row r="251" spans="21:40" ht="12.75" customHeight="1">
      <c r="U251" t="s">
        <v>379</v>
      </c>
    </row>
    <row r="252" spans="21:40" ht="12.75" customHeight="1">
      <c r="U252" t="s">
        <v>380</v>
      </c>
    </row>
    <row r="253" spans="21:40" ht="12.75" customHeight="1">
      <c r="U253" t="s">
        <v>381</v>
      </c>
    </row>
    <row r="254" spans="21:40" ht="12.75" customHeight="1">
      <c r="U254" t="s">
        <v>382</v>
      </c>
    </row>
    <row r="255" spans="21:40" ht="12.75" customHeight="1">
      <c r="U255" t="s">
        <v>383</v>
      </c>
    </row>
    <row r="256" spans="21:40" ht="12.75" customHeight="1">
      <c r="U256" t="s">
        <v>384</v>
      </c>
    </row>
    <row r="257" spans="21:21" ht="12.75" customHeight="1">
      <c r="U257" t="s">
        <v>385</v>
      </c>
    </row>
    <row r="258" spans="21:21" ht="12.75" customHeight="1">
      <c r="U258" t="s">
        <v>386</v>
      </c>
    </row>
    <row r="259" spans="21:21" ht="12.75" customHeight="1">
      <c r="U259" t="s">
        <v>387</v>
      </c>
    </row>
    <row r="260" spans="21:21" ht="12.75" customHeight="1">
      <c r="U260" t="s">
        <v>388</v>
      </c>
    </row>
    <row r="261" spans="21:21" ht="12.75" customHeight="1">
      <c r="U261" t="s">
        <v>389</v>
      </c>
    </row>
    <row r="262" spans="21:21" ht="12.75" customHeight="1">
      <c r="U262" t="s">
        <v>390</v>
      </c>
    </row>
    <row r="263" spans="21:21" ht="12.75" customHeight="1">
      <c r="U263" t="s">
        <v>391</v>
      </c>
    </row>
    <row r="264" spans="21:21" ht="12.75" customHeight="1">
      <c r="U264" t="s">
        <v>392</v>
      </c>
    </row>
    <row r="265" spans="21:21" ht="12.75" customHeight="1">
      <c r="U265" t="s">
        <v>393</v>
      </c>
    </row>
    <row r="266" spans="21:21" ht="12.75" customHeight="1">
      <c r="U266" t="s">
        <v>394</v>
      </c>
    </row>
    <row r="267" spans="21:21" ht="12.75" customHeight="1">
      <c r="U267" t="s">
        <v>395</v>
      </c>
    </row>
    <row r="268" spans="21:21" ht="12.75" customHeight="1">
      <c r="U268" t="s">
        <v>396</v>
      </c>
    </row>
    <row r="269" spans="21:21" ht="12.75" customHeight="1">
      <c r="U269" t="s">
        <v>397</v>
      </c>
    </row>
    <row r="270" spans="21:21" ht="12.75" customHeight="1">
      <c r="U270" t="s">
        <v>398</v>
      </c>
    </row>
    <row r="271" spans="21:21" ht="12.75" customHeight="1">
      <c r="U271" t="s">
        <v>399</v>
      </c>
    </row>
    <row r="272" spans="21:21" ht="12.75" customHeight="1">
      <c r="U272" t="s">
        <v>400</v>
      </c>
    </row>
    <row r="273" spans="21:21" ht="12.75" customHeight="1">
      <c r="U273" t="s">
        <v>401</v>
      </c>
    </row>
    <row r="274" spans="21:21" ht="12.75" customHeight="1">
      <c r="U274" t="s">
        <v>402</v>
      </c>
    </row>
    <row r="275" spans="21:21" ht="12.75" customHeight="1">
      <c r="U275" t="s">
        <v>403</v>
      </c>
    </row>
    <row r="276" spans="21:21" ht="12.75" customHeight="1">
      <c r="U276" t="s">
        <v>404</v>
      </c>
    </row>
    <row r="277" spans="21:21" ht="12.75" customHeight="1">
      <c r="U277" t="s">
        <v>405</v>
      </c>
    </row>
    <row r="278" spans="21:21" ht="12.75" customHeight="1">
      <c r="U278" t="s">
        <v>406</v>
      </c>
    </row>
    <row r="279" spans="21:21" ht="12.75" customHeight="1">
      <c r="U279" t="s">
        <v>407</v>
      </c>
    </row>
    <row r="280" spans="21:21" ht="12.75" customHeight="1">
      <c r="U280" t="s">
        <v>408</v>
      </c>
    </row>
    <row r="281" spans="21:21" ht="12.75" customHeight="1">
      <c r="U281" t="s">
        <v>409</v>
      </c>
    </row>
    <row r="282" spans="21:21" ht="12.75" customHeight="1">
      <c r="U282" t="s">
        <v>410</v>
      </c>
    </row>
    <row r="283" spans="21:21" ht="12.75" customHeight="1">
      <c r="U283" t="s">
        <v>411</v>
      </c>
    </row>
    <row r="284" spans="21:21" ht="12.75" customHeight="1">
      <c r="U284" t="s">
        <v>412</v>
      </c>
    </row>
    <row r="285" spans="21:21" ht="12.75" customHeight="1">
      <c r="U285" t="s">
        <v>413</v>
      </c>
    </row>
    <row r="286" spans="21:21" ht="12.75" customHeight="1">
      <c r="U286" t="s">
        <v>414</v>
      </c>
    </row>
    <row r="287" spans="21:21" ht="12.75" customHeight="1">
      <c r="U287" t="s">
        <v>415</v>
      </c>
    </row>
    <row r="288" spans="21:21" ht="12.75" customHeight="1">
      <c r="U288" t="s">
        <v>416</v>
      </c>
    </row>
    <row r="289" spans="21:40" ht="12.75" customHeight="1">
      <c r="U289" t="s">
        <v>417</v>
      </c>
    </row>
    <row r="290" spans="21:40" ht="12.75" customHeight="1">
      <c r="U290" t="s">
        <v>418</v>
      </c>
    </row>
    <row r="291" spans="21:40" ht="12.75" customHeight="1">
      <c r="U291" t="s">
        <v>419</v>
      </c>
    </row>
    <row r="292" spans="21:40" ht="12.75" customHeight="1">
      <c r="U292" t="s">
        <v>420</v>
      </c>
    </row>
    <row r="293" spans="21:40" ht="12.75" customHeight="1">
      <c r="U293" t="s">
        <v>421</v>
      </c>
    </row>
    <row r="294" spans="21:40" ht="12.75" customHeight="1">
      <c r="U294" t="s">
        <v>422</v>
      </c>
    </row>
    <row r="295" spans="21:40" ht="12.75" customHeight="1">
      <c r="U295" t="s">
        <v>423</v>
      </c>
    </row>
    <row r="296" spans="21:40" ht="12.75" customHeight="1">
      <c r="U296" t="s">
        <v>424</v>
      </c>
    </row>
    <row r="297" spans="21:40" ht="12.75" customHeight="1">
      <c r="U297" t="s">
        <v>425</v>
      </c>
    </row>
    <row r="298" spans="21:40" ht="12.75" customHeight="1">
      <c r="U298" t="s">
        <v>426</v>
      </c>
    </row>
    <row r="299" spans="21:40" ht="12.75" customHeight="1">
      <c r="U299" t="s">
        <v>427</v>
      </c>
    </row>
    <row r="300" spans="21:40" ht="12.75" customHeight="1">
      <c r="U300" t="s">
        <v>428</v>
      </c>
    </row>
    <row r="301" spans="21:40" ht="12.75" customHeight="1">
      <c r="U301" t="s">
        <v>429</v>
      </c>
      <c r="AN301" s="335"/>
    </row>
    <row r="302" spans="21:40" ht="12.75" customHeight="1">
      <c r="U302" t="s">
        <v>430</v>
      </c>
    </row>
    <row r="303" spans="21:40" ht="12.75" customHeight="1">
      <c r="U303" t="s">
        <v>431</v>
      </c>
    </row>
    <row r="304" spans="21:40" ht="12.75" customHeight="1">
      <c r="U304" t="s">
        <v>432</v>
      </c>
    </row>
    <row r="305" spans="21:21" ht="12.75" customHeight="1">
      <c r="U305" t="s">
        <v>433</v>
      </c>
    </row>
    <row r="306" spans="21:21" ht="12.75" customHeight="1">
      <c r="U306" t="s">
        <v>434</v>
      </c>
    </row>
    <row r="307" spans="21:21" ht="12.75" customHeight="1">
      <c r="U307" t="s">
        <v>435</v>
      </c>
    </row>
    <row r="308" spans="21:21" ht="12.75" customHeight="1">
      <c r="U308" t="s">
        <v>436</v>
      </c>
    </row>
    <row r="309" spans="21:21" ht="12.75" customHeight="1">
      <c r="U309" t="s">
        <v>437</v>
      </c>
    </row>
    <row r="310" spans="21:21" ht="12.75" customHeight="1">
      <c r="U310" t="s">
        <v>438</v>
      </c>
    </row>
    <row r="311" spans="21:21" ht="12.75" customHeight="1">
      <c r="U311" t="s">
        <v>439</v>
      </c>
    </row>
    <row r="312" spans="21:21" ht="12.75" customHeight="1">
      <c r="U312" t="s">
        <v>440</v>
      </c>
    </row>
    <row r="313" spans="21:21" ht="12.75" customHeight="1">
      <c r="U313" t="s">
        <v>441</v>
      </c>
    </row>
    <row r="314" spans="21:21" ht="12.75" customHeight="1">
      <c r="U314" t="s">
        <v>442</v>
      </c>
    </row>
    <row r="315" spans="21:21" ht="12.75" customHeight="1">
      <c r="U315" t="s">
        <v>443</v>
      </c>
    </row>
    <row r="316" spans="21:21" ht="12.75" customHeight="1">
      <c r="U316" t="s">
        <v>444</v>
      </c>
    </row>
    <row r="317" spans="21:21" ht="12.75" customHeight="1">
      <c r="U317" t="s">
        <v>445</v>
      </c>
    </row>
    <row r="318" spans="21:21" ht="12.75" customHeight="1">
      <c r="U318" t="s">
        <v>446</v>
      </c>
    </row>
    <row r="319" spans="21:21" ht="12.75" customHeight="1">
      <c r="U319" t="s">
        <v>447</v>
      </c>
    </row>
    <row r="320" spans="21:21" ht="12.75" customHeight="1">
      <c r="U320" t="s">
        <v>447</v>
      </c>
    </row>
    <row r="321" spans="21:21" ht="12.75" customHeight="1">
      <c r="U321" t="s">
        <v>448</v>
      </c>
    </row>
    <row r="322" spans="21:21" ht="12.75" customHeight="1">
      <c r="U322" t="s">
        <v>449</v>
      </c>
    </row>
    <row r="323" spans="21:21" ht="12.75" customHeight="1">
      <c r="U323" t="s">
        <v>450</v>
      </c>
    </row>
    <row r="324" spans="21:21" ht="12.75" customHeight="1">
      <c r="U324" t="s">
        <v>451</v>
      </c>
    </row>
    <row r="325" spans="21:21" ht="12.75" customHeight="1">
      <c r="U325" t="s">
        <v>452</v>
      </c>
    </row>
    <row r="326" spans="21:21" ht="12.75" customHeight="1">
      <c r="U326" t="s">
        <v>453</v>
      </c>
    </row>
    <row r="327" spans="21:21" ht="12.75" customHeight="1">
      <c r="U327" t="s">
        <v>454</v>
      </c>
    </row>
    <row r="328" spans="21:21" ht="12.75" customHeight="1">
      <c r="U328" t="s">
        <v>455</v>
      </c>
    </row>
    <row r="329" spans="21:21" ht="12.75" customHeight="1">
      <c r="U329" t="s">
        <v>456</v>
      </c>
    </row>
    <row r="330" spans="21:21" ht="12.75" customHeight="1">
      <c r="U330" t="s">
        <v>456</v>
      </c>
    </row>
    <row r="331" spans="21:21" ht="12.75" customHeight="1">
      <c r="U331" t="s">
        <v>457</v>
      </c>
    </row>
    <row r="332" spans="21:21" ht="12.75" customHeight="1">
      <c r="U332" t="s">
        <v>458</v>
      </c>
    </row>
    <row r="333" spans="21:21" ht="12.75" customHeight="1">
      <c r="U333" t="s">
        <v>459</v>
      </c>
    </row>
    <row r="334" spans="21:21" ht="12.75" customHeight="1">
      <c r="U334" t="s">
        <v>460</v>
      </c>
    </row>
    <row r="335" spans="21:21" ht="12.75" customHeight="1">
      <c r="U335" t="s">
        <v>461</v>
      </c>
    </row>
    <row r="336" spans="21:21" ht="12.75" customHeight="1">
      <c r="U336" t="s">
        <v>462</v>
      </c>
    </row>
    <row r="337" spans="21:21" ht="12.75" customHeight="1">
      <c r="U337" t="s">
        <v>463</v>
      </c>
    </row>
    <row r="338" spans="21:21" ht="12.75" customHeight="1">
      <c r="U338" t="s">
        <v>464</v>
      </c>
    </row>
    <row r="339" spans="21:21" ht="12.75" customHeight="1">
      <c r="U339" t="s">
        <v>465</v>
      </c>
    </row>
    <row r="340" spans="21:21" ht="12.75" customHeight="1">
      <c r="U340" t="s">
        <v>466</v>
      </c>
    </row>
    <row r="341" spans="21:21" ht="12.75" customHeight="1">
      <c r="U341" t="s">
        <v>467</v>
      </c>
    </row>
    <row r="342" spans="21:21" ht="12.75" customHeight="1">
      <c r="U342" t="s">
        <v>468</v>
      </c>
    </row>
    <row r="343" spans="21:21" ht="12.75" customHeight="1">
      <c r="U343" t="s">
        <v>469</v>
      </c>
    </row>
    <row r="344" spans="21:21" ht="12.75" customHeight="1">
      <c r="U344" t="s">
        <v>99</v>
      </c>
    </row>
    <row r="345" spans="21:21" ht="12.75" customHeight="1">
      <c r="U345" t="s">
        <v>470</v>
      </c>
    </row>
    <row r="346" spans="21:21" ht="12.75" customHeight="1">
      <c r="U346" t="s">
        <v>471</v>
      </c>
    </row>
    <row r="347" spans="21:21" ht="12.75" customHeight="1">
      <c r="U347" t="s">
        <v>472</v>
      </c>
    </row>
    <row r="348" spans="21:21" ht="12.75" customHeight="1">
      <c r="U348" t="s">
        <v>473</v>
      </c>
    </row>
    <row r="349" spans="21:21" ht="12.75" customHeight="1">
      <c r="U349" t="s">
        <v>474</v>
      </c>
    </row>
    <row r="350" spans="21:21" ht="12.75" customHeight="1">
      <c r="U350" t="s">
        <v>475</v>
      </c>
    </row>
    <row r="351" spans="21:21" ht="12.75" customHeight="1">
      <c r="U351" t="s">
        <v>476</v>
      </c>
    </row>
    <row r="352" spans="21:21" ht="12.75" customHeight="1">
      <c r="U352" t="s">
        <v>477</v>
      </c>
    </row>
    <row r="353" spans="21:40" ht="12.75" customHeight="1">
      <c r="U353" t="s">
        <v>478</v>
      </c>
    </row>
    <row r="354" spans="21:40" ht="12.75" customHeight="1">
      <c r="U354" t="s">
        <v>479</v>
      </c>
    </row>
    <row r="355" spans="21:40" ht="12.75" customHeight="1">
      <c r="U355" t="s">
        <v>480</v>
      </c>
    </row>
    <row r="356" spans="21:40" ht="12.75" customHeight="1">
      <c r="U356" t="s">
        <v>481</v>
      </c>
    </row>
    <row r="357" spans="21:40" ht="12.75" customHeight="1">
      <c r="U357" t="s">
        <v>482</v>
      </c>
    </row>
    <row r="358" spans="21:40" ht="12.75" customHeight="1">
      <c r="U358" t="s">
        <v>483</v>
      </c>
    </row>
    <row r="359" spans="21:40" ht="12.75" customHeight="1">
      <c r="U359" t="s">
        <v>484</v>
      </c>
    </row>
    <row r="360" spans="21:40" ht="12.75" customHeight="1">
      <c r="U360" t="s">
        <v>485</v>
      </c>
    </row>
    <row r="361" spans="21:40" ht="12.75" customHeight="1">
      <c r="U361" t="s">
        <v>486</v>
      </c>
      <c r="AN361" s="335"/>
    </row>
    <row r="362" spans="21:40" ht="12.75" customHeight="1">
      <c r="U362" t="s">
        <v>487</v>
      </c>
    </row>
    <row r="363" spans="21:40" ht="12.75" customHeight="1">
      <c r="U363" t="s">
        <v>488</v>
      </c>
    </row>
    <row r="364" spans="21:40" ht="12.75" customHeight="1">
      <c r="U364" t="s">
        <v>489</v>
      </c>
    </row>
    <row r="365" spans="21:40" ht="12.75" customHeight="1">
      <c r="U365" t="s">
        <v>490</v>
      </c>
    </row>
    <row r="366" spans="21:40" ht="12.75" customHeight="1">
      <c r="U366" t="s">
        <v>491</v>
      </c>
    </row>
    <row r="367" spans="21:40" ht="12.75" customHeight="1">
      <c r="U367" t="s">
        <v>492</v>
      </c>
    </row>
    <row r="368" spans="21:40" ht="12.75" customHeight="1">
      <c r="U368" t="s">
        <v>493</v>
      </c>
    </row>
    <row r="369" spans="21:21" ht="12.75" customHeight="1">
      <c r="U369" t="s">
        <v>494</v>
      </c>
    </row>
    <row r="370" spans="21:21" ht="12.75" customHeight="1">
      <c r="U370" t="s">
        <v>495</v>
      </c>
    </row>
    <row r="371" spans="21:21" ht="12.75" customHeight="1">
      <c r="U371" t="s">
        <v>496</v>
      </c>
    </row>
    <row r="372" spans="21:21" ht="12.75" customHeight="1">
      <c r="U372" t="s">
        <v>497</v>
      </c>
    </row>
    <row r="373" spans="21:21" ht="12.75" customHeight="1">
      <c r="U373" t="s">
        <v>498</v>
      </c>
    </row>
    <row r="374" spans="21:21" ht="12.75" customHeight="1">
      <c r="U374" t="s">
        <v>499</v>
      </c>
    </row>
    <row r="375" spans="21:21" ht="12.75" customHeight="1">
      <c r="U375" t="s">
        <v>500</v>
      </c>
    </row>
    <row r="376" spans="21:21" ht="12.75" customHeight="1">
      <c r="U376" t="s">
        <v>501</v>
      </c>
    </row>
    <row r="377" spans="21:21" ht="12.75" customHeight="1">
      <c r="U377" t="s">
        <v>502</v>
      </c>
    </row>
    <row r="378" spans="21:21" ht="12.75" customHeight="1">
      <c r="U378" t="s">
        <v>503</v>
      </c>
    </row>
    <row r="379" spans="21:21" ht="12.75" customHeight="1">
      <c r="U379" t="s">
        <v>504</v>
      </c>
    </row>
    <row r="380" spans="21:21" ht="12.75" customHeight="1">
      <c r="U380" t="s">
        <v>505</v>
      </c>
    </row>
    <row r="381" spans="21:21" ht="12.75" customHeight="1">
      <c r="U381" t="s">
        <v>506</v>
      </c>
    </row>
    <row r="382" spans="21:21" ht="12.75" customHeight="1">
      <c r="U382" t="s">
        <v>507</v>
      </c>
    </row>
    <row r="383" spans="21:21" ht="12.75" customHeight="1">
      <c r="U383" t="s">
        <v>508</v>
      </c>
    </row>
    <row r="384" spans="21:21" ht="12.75" customHeight="1">
      <c r="U384" t="s">
        <v>509</v>
      </c>
    </row>
    <row r="385" spans="21:21" ht="12.75" customHeight="1">
      <c r="U385" t="s">
        <v>510</v>
      </c>
    </row>
    <row r="386" spans="21:21" ht="12.75" customHeight="1">
      <c r="U386" t="s">
        <v>511</v>
      </c>
    </row>
    <row r="387" spans="21:21" ht="12.75" customHeight="1">
      <c r="U387" t="s">
        <v>512</v>
      </c>
    </row>
    <row r="388" spans="21:21" ht="12.75" customHeight="1">
      <c r="U388" t="s">
        <v>513</v>
      </c>
    </row>
    <row r="389" spans="21:21" ht="12.75" customHeight="1">
      <c r="U389" t="s">
        <v>514</v>
      </c>
    </row>
    <row r="390" spans="21:21" ht="12.75" customHeight="1">
      <c r="U390" t="s">
        <v>515</v>
      </c>
    </row>
    <row r="391" spans="21:21" ht="12.75" customHeight="1">
      <c r="U391" t="s">
        <v>516</v>
      </c>
    </row>
    <row r="392" spans="21:21" ht="12.75" customHeight="1">
      <c r="U392" t="s">
        <v>517</v>
      </c>
    </row>
    <row r="393" spans="21:21" ht="12.75" customHeight="1">
      <c r="U393" t="s">
        <v>518</v>
      </c>
    </row>
    <row r="394" spans="21:21" ht="12.75" customHeight="1">
      <c r="U394" t="s">
        <v>519</v>
      </c>
    </row>
    <row r="395" spans="21:21" ht="12.75" customHeight="1">
      <c r="U395" t="s">
        <v>520</v>
      </c>
    </row>
    <row r="396" spans="21:21" ht="12.75" customHeight="1">
      <c r="U396" t="s">
        <v>521</v>
      </c>
    </row>
    <row r="397" spans="21:21" ht="12.75" customHeight="1">
      <c r="U397" t="s">
        <v>522</v>
      </c>
    </row>
    <row r="398" spans="21:21" ht="12.75" customHeight="1">
      <c r="U398" t="s">
        <v>523</v>
      </c>
    </row>
    <row r="399" spans="21:21" ht="12.75" customHeight="1">
      <c r="U399" t="s">
        <v>524</v>
      </c>
    </row>
    <row r="400" spans="21:21" ht="12.75" customHeight="1">
      <c r="U400" t="s">
        <v>525</v>
      </c>
    </row>
    <row r="401" spans="21:21" ht="12.75" customHeight="1">
      <c r="U401" t="s">
        <v>526</v>
      </c>
    </row>
    <row r="402" spans="21:21" ht="12.75" customHeight="1">
      <c r="U402" t="s">
        <v>527</v>
      </c>
    </row>
    <row r="403" spans="21:21" ht="12.75" customHeight="1">
      <c r="U403" t="s">
        <v>528</v>
      </c>
    </row>
    <row r="404" spans="21:21" ht="12.75" customHeight="1">
      <c r="U404" t="s">
        <v>529</v>
      </c>
    </row>
    <row r="405" spans="21:21" ht="12.75" customHeight="1">
      <c r="U405" t="s">
        <v>530</v>
      </c>
    </row>
    <row r="406" spans="21:21" ht="12.75" customHeight="1">
      <c r="U406" t="s">
        <v>531</v>
      </c>
    </row>
    <row r="407" spans="21:21" ht="12.75" customHeight="1">
      <c r="U407" t="s">
        <v>532</v>
      </c>
    </row>
    <row r="408" spans="21:21" ht="12.75" customHeight="1">
      <c r="U408" t="s">
        <v>533</v>
      </c>
    </row>
    <row r="409" spans="21:21" ht="12.75" customHeight="1">
      <c r="U409" t="s">
        <v>534</v>
      </c>
    </row>
    <row r="410" spans="21:21" ht="12.75" customHeight="1">
      <c r="U410" t="s">
        <v>535</v>
      </c>
    </row>
    <row r="411" spans="21:21" ht="12.75" customHeight="1">
      <c r="U411" t="s">
        <v>536</v>
      </c>
    </row>
    <row r="412" spans="21:21" ht="12.75" customHeight="1">
      <c r="U412" t="s">
        <v>537</v>
      </c>
    </row>
    <row r="413" spans="21:21" ht="12.75" customHeight="1">
      <c r="U413" t="s">
        <v>538</v>
      </c>
    </row>
    <row r="414" spans="21:21" ht="12.75" customHeight="1">
      <c r="U414" t="s">
        <v>539</v>
      </c>
    </row>
    <row r="415" spans="21:21" ht="12.75" customHeight="1">
      <c r="U415" t="s">
        <v>540</v>
      </c>
    </row>
    <row r="416" spans="21:21" ht="12.75" customHeight="1">
      <c r="U416" t="s">
        <v>541</v>
      </c>
    </row>
    <row r="417" spans="21:40" ht="12.75" customHeight="1">
      <c r="U417" t="s">
        <v>542</v>
      </c>
    </row>
    <row r="418" spans="21:40" ht="12.75" customHeight="1">
      <c r="U418" t="s">
        <v>543</v>
      </c>
    </row>
    <row r="419" spans="21:40" ht="12.75" customHeight="1">
      <c r="U419" t="s">
        <v>544</v>
      </c>
    </row>
    <row r="420" spans="21:40" ht="12.75" customHeight="1">
      <c r="U420" t="s">
        <v>545</v>
      </c>
    </row>
    <row r="421" spans="21:40" ht="12.75" customHeight="1">
      <c r="U421" t="s">
        <v>546</v>
      </c>
      <c r="AN421" s="335"/>
    </row>
    <row r="422" spans="21:40" ht="12.75" customHeight="1">
      <c r="U422" t="s">
        <v>547</v>
      </c>
    </row>
    <row r="423" spans="21:40" ht="12.75" customHeight="1">
      <c r="U423" t="s">
        <v>548</v>
      </c>
    </row>
    <row r="424" spans="21:40" ht="12.75" customHeight="1">
      <c r="U424" t="s">
        <v>549</v>
      </c>
    </row>
    <row r="425" spans="21:40" ht="12.75" customHeight="1">
      <c r="U425" t="s">
        <v>550</v>
      </c>
    </row>
    <row r="426" spans="21:40" ht="12.75" customHeight="1">
      <c r="U426" t="s">
        <v>551</v>
      </c>
    </row>
    <row r="427" spans="21:40" ht="12.75" customHeight="1">
      <c r="U427" t="s">
        <v>552</v>
      </c>
    </row>
    <row r="428" spans="21:40" ht="12.75" customHeight="1">
      <c r="U428" t="s">
        <v>553</v>
      </c>
    </row>
    <row r="429" spans="21:40" ht="12.75" customHeight="1">
      <c r="U429" t="s">
        <v>554</v>
      </c>
    </row>
    <row r="430" spans="21:40" ht="12.75" customHeight="1">
      <c r="U430" t="s">
        <v>555</v>
      </c>
    </row>
    <row r="431" spans="21:40" ht="12.75" customHeight="1">
      <c r="U431" t="s">
        <v>556</v>
      </c>
    </row>
    <row r="432" spans="21:40" ht="12.75" customHeight="1">
      <c r="U432" t="s">
        <v>557</v>
      </c>
    </row>
    <row r="433" spans="21:21" ht="12.75" customHeight="1">
      <c r="U433" t="s">
        <v>558</v>
      </c>
    </row>
    <row r="434" spans="21:21" ht="12.75" customHeight="1">
      <c r="U434" t="s">
        <v>559</v>
      </c>
    </row>
    <row r="435" spans="21:21" ht="12.75" customHeight="1">
      <c r="U435" t="s">
        <v>560</v>
      </c>
    </row>
    <row r="436" spans="21:21" ht="12.75" customHeight="1">
      <c r="U436" t="s">
        <v>123</v>
      </c>
    </row>
    <row r="437" spans="21:21" ht="12.75" customHeight="1">
      <c r="U437" t="s">
        <v>561</v>
      </c>
    </row>
    <row r="438" spans="21:21" ht="12.75" customHeight="1">
      <c r="U438" t="s">
        <v>562</v>
      </c>
    </row>
    <row r="439" spans="21:21" ht="12.75" customHeight="1">
      <c r="U439" t="s">
        <v>563</v>
      </c>
    </row>
    <row r="440" spans="21:21" ht="12.75" customHeight="1">
      <c r="U440" t="s">
        <v>564</v>
      </c>
    </row>
    <row r="441" spans="21:21" ht="12.75" customHeight="1">
      <c r="U441" t="s">
        <v>565</v>
      </c>
    </row>
    <row r="442" spans="21:21" ht="12.75" customHeight="1">
      <c r="U442" t="s">
        <v>566</v>
      </c>
    </row>
    <row r="443" spans="21:21" ht="12.75" customHeight="1">
      <c r="U443" t="s">
        <v>567</v>
      </c>
    </row>
    <row r="444" spans="21:21" ht="12.75" customHeight="1">
      <c r="U444" t="s">
        <v>568</v>
      </c>
    </row>
    <row r="445" spans="21:21" ht="12.75" customHeight="1">
      <c r="U445" t="s">
        <v>569</v>
      </c>
    </row>
    <row r="446" spans="21:21" ht="12.75" customHeight="1">
      <c r="U446" t="s">
        <v>570</v>
      </c>
    </row>
    <row r="447" spans="21:21" ht="12.75" customHeight="1">
      <c r="U447" t="s">
        <v>571</v>
      </c>
    </row>
    <row r="448" spans="21:21" ht="12.75" customHeight="1">
      <c r="U448" t="s">
        <v>572</v>
      </c>
    </row>
    <row r="449" spans="21:21" ht="12.75" customHeight="1">
      <c r="U449" t="s">
        <v>573</v>
      </c>
    </row>
    <row r="450" spans="21:21" ht="12.75" customHeight="1">
      <c r="U450" t="s">
        <v>574</v>
      </c>
    </row>
    <row r="451" spans="21:21" ht="12.75" customHeight="1">
      <c r="U451" t="s">
        <v>575</v>
      </c>
    </row>
    <row r="452" spans="21:21" ht="12.75" customHeight="1">
      <c r="U452" t="s">
        <v>575</v>
      </c>
    </row>
    <row r="453" spans="21:21" ht="12.75" customHeight="1">
      <c r="U453" t="s">
        <v>576</v>
      </c>
    </row>
    <row r="454" spans="21:21" ht="12.75" customHeight="1">
      <c r="U454" t="s">
        <v>577</v>
      </c>
    </row>
    <row r="455" spans="21:21" ht="12.75" customHeight="1">
      <c r="U455" t="s">
        <v>578</v>
      </c>
    </row>
    <row r="456" spans="21:21" ht="12.75" customHeight="1">
      <c r="U456" t="s">
        <v>579</v>
      </c>
    </row>
    <row r="457" spans="21:21" ht="12.75" customHeight="1">
      <c r="U457" t="s">
        <v>580</v>
      </c>
    </row>
    <row r="458" spans="21:21" ht="12.75" customHeight="1">
      <c r="U458" t="s">
        <v>581</v>
      </c>
    </row>
    <row r="459" spans="21:21" ht="12.75" customHeight="1">
      <c r="U459" t="s">
        <v>582</v>
      </c>
    </row>
    <row r="460" spans="21:21" ht="12.75" customHeight="1">
      <c r="U460" t="s">
        <v>583</v>
      </c>
    </row>
    <row r="461" spans="21:21" ht="12.75" customHeight="1">
      <c r="U461" t="s">
        <v>584</v>
      </c>
    </row>
    <row r="462" spans="21:21" ht="12.75" customHeight="1">
      <c r="U462" t="s">
        <v>585</v>
      </c>
    </row>
    <row r="463" spans="21:21" ht="12.75" customHeight="1">
      <c r="U463" t="s">
        <v>586</v>
      </c>
    </row>
    <row r="464" spans="21:21" ht="12.75" customHeight="1">
      <c r="U464" t="s">
        <v>587</v>
      </c>
    </row>
    <row r="465" spans="21:21" ht="12.75" customHeight="1">
      <c r="U465" t="s">
        <v>588</v>
      </c>
    </row>
    <row r="466" spans="21:21" ht="12.75" customHeight="1">
      <c r="U466" t="s">
        <v>589</v>
      </c>
    </row>
    <row r="467" spans="21:21" ht="12.75" customHeight="1">
      <c r="U467" t="s">
        <v>590</v>
      </c>
    </row>
    <row r="468" spans="21:21" ht="12.75" customHeight="1">
      <c r="U468" t="s">
        <v>591</v>
      </c>
    </row>
    <row r="469" spans="21:21" ht="12.75" customHeight="1">
      <c r="U469" t="s">
        <v>592</v>
      </c>
    </row>
    <row r="470" spans="21:21" ht="12.75" customHeight="1">
      <c r="U470" t="s">
        <v>593</v>
      </c>
    </row>
    <row r="471" spans="21:21" ht="12.75" customHeight="1">
      <c r="U471" t="s">
        <v>594</v>
      </c>
    </row>
    <row r="472" spans="21:21" ht="12.75" customHeight="1">
      <c r="U472" t="s">
        <v>595</v>
      </c>
    </row>
    <row r="473" spans="21:21" ht="12.75" customHeight="1">
      <c r="U473" t="s">
        <v>595</v>
      </c>
    </row>
    <row r="474" spans="21:21" ht="12.75" customHeight="1">
      <c r="U474" t="s">
        <v>596</v>
      </c>
    </row>
    <row r="475" spans="21:21" ht="12.75" customHeight="1">
      <c r="U475" t="s">
        <v>597</v>
      </c>
    </row>
    <row r="476" spans="21:21" ht="12.75" customHeight="1">
      <c r="U476" t="s">
        <v>598</v>
      </c>
    </row>
    <row r="477" spans="21:21" ht="12.75" customHeight="1">
      <c r="U477" t="s">
        <v>599</v>
      </c>
    </row>
    <row r="478" spans="21:21" ht="12.75" customHeight="1">
      <c r="U478" t="s">
        <v>600</v>
      </c>
    </row>
    <row r="479" spans="21:21" ht="12.75" customHeight="1">
      <c r="U479" t="s">
        <v>601</v>
      </c>
    </row>
    <row r="480" spans="21:21" ht="12.75" customHeight="1">
      <c r="U480" t="s">
        <v>602</v>
      </c>
    </row>
    <row r="481" spans="21:40" ht="12.75" customHeight="1">
      <c r="U481" t="s">
        <v>603</v>
      </c>
      <c r="AN481" s="335"/>
    </row>
    <row r="482" spans="21:40" ht="12.75" customHeight="1">
      <c r="U482" t="s">
        <v>604</v>
      </c>
    </row>
    <row r="483" spans="21:40" ht="12.75" customHeight="1">
      <c r="U483" t="s">
        <v>605</v>
      </c>
    </row>
    <row r="484" spans="21:40" ht="12.75" customHeight="1">
      <c r="U484" t="s">
        <v>606</v>
      </c>
    </row>
    <row r="485" spans="21:40" ht="12.75" customHeight="1">
      <c r="U485" t="s">
        <v>606</v>
      </c>
    </row>
    <row r="486" spans="21:40" ht="12.75" customHeight="1">
      <c r="U486" t="s">
        <v>607</v>
      </c>
    </row>
    <row r="487" spans="21:40" ht="12.75" customHeight="1">
      <c r="U487" t="s">
        <v>608</v>
      </c>
    </row>
    <row r="488" spans="21:40" ht="12.75" customHeight="1">
      <c r="U488" t="s">
        <v>609</v>
      </c>
    </row>
    <row r="489" spans="21:40" ht="12.75" customHeight="1">
      <c r="U489" t="s">
        <v>610</v>
      </c>
    </row>
    <row r="490" spans="21:40" ht="12.75" customHeight="1">
      <c r="U490" t="s">
        <v>611</v>
      </c>
    </row>
    <row r="491" spans="21:40" ht="12.75" customHeight="1">
      <c r="U491" t="s">
        <v>612</v>
      </c>
    </row>
    <row r="492" spans="21:40" ht="12.75" customHeight="1">
      <c r="U492" t="s">
        <v>613</v>
      </c>
    </row>
    <row r="493" spans="21:40" ht="12.75" customHeight="1">
      <c r="U493" t="s">
        <v>614</v>
      </c>
    </row>
    <row r="494" spans="21:40" ht="12.75" customHeight="1">
      <c r="U494" t="s">
        <v>615</v>
      </c>
    </row>
    <row r="495" spans="21:40" ht="12.75" customHeight="1">
      <c r="U495" t="s">
        <v>616</v>
      </c>
    </row>
    <row r="496" spans="21:40" ht="12.75" customHeight="1">
      <c r="U496" t="s">
        <v>617</v>
      </c>
    </row>
    <row r="497" spans="21:21" ht="12.75" customHeight="1">
      <c r="U497" t="s">
        <v>618</v>
      </c>
    </row>
    <row r="498" spans="21:21" ht="12.75" customHeight="1">
      <c r="U498" t="s">
        <v>619</v>
      </c>
    </row>
    <row r="499" spans="21:21" ht="12.75" customHeight="1">
      <c r="U499" t="s">
        <v>620</v>
      </c>
    </row>
    <row r="500" spans="21:21" ht="12.75" customHeight="1">
      <c r="U500" t="s">
        <v>621</v>
      </c>
    </row>
    <row r="501" spans="21:21" ht="12.75" customHeight="1">
      <c r="U501" t="s">
        <v>622</v>
      </c>
    </row>
    <row r="502" spans="21:21" ht="12.75" customHeight="1">
      <c r="U502" t="s">
        <v>623</v>
      </c>
    </row>
    <row r="503" spans="21:21" ht="12.75" customHeight="1">
      <c r="U503" t="s">
        <v>624</v>
      </c>
    </row>
    <row r="504" spans="21:21" ht="12.75" customHeight="1">
      <c r="U504" t="s">
        <v>625</v>
      </c>
    </row>
    <row r="505" spans="21:21" ht="12.75" customHeight="1">
      <c r="U505" t="s">
        <v>626</v>
      </c>
    </row>
    <row r="506" spans="21:21" ht="12.75" customHeight="1">
      <c r="U506" t="s">
        <v>627</v>
      </c>
    </row>
    <row r="507" spans="21:21" ht="12.75" customHeight="1">
      <c r="U507" t="s">
        <v>628</v>
      </c>
    </row>
    <row r="508" spans="21:21" ht="12.75" customHeight="1">
      <c r="U508" t="s">
        <v>629</v>
      </c>
    </row>
    <row r="509" spans="21:21" ht="12.75" customHeight="1">
      <c r="U509" t="s">
        <v>630</v>
      </c>
    </row>
    <row r="510" spans="21:21" ht="12.75" customHeight="1">
      <c r="U510" t="s">
        <v>631</v>
      </c>
    </row>
    <row r="511" spans="21:21" ht="12.75" customHeight="1">
      <c r="U511" t="s">
        <v>632</v>
      </c>
    </row>
    <row r="512" spans="21:21" ht="12.75" customHeight="1">
      <c r="U512" t="s">
        <v>633</v>
      </c>
    </row>
    <row r="513" spans="21:21" ht="12.75" customHeight="1">
      <c r="U513" t="s">
        <v>634</v>
      </c>
    </row>
    <row r="514" spans="21:21" ht="12.75" customHeight="1">
      <c r="U514" t="s">
        <v>635</v>
      </c>
    </row>
    <row r="515" spans="21:21" ht="12.75" customHeight="1">
      <c r="U515" t="s">
        <v>636</v>
      </c>
    </row>
    <row r="516" spans="21:21" ht="12.75" customHeight="1">
      <c r="U516" t="s">
        <v>637</v>
      </c>
    </row>
    <row r="517" spans="21:21" ht="12.75" customHeight="1">
      <c r="U517" t="s">
        <v>638</v>
      </c>
    </row>
    <row r="518" spans="21:21" ht="12.75" customHeight="1">
      <c r="U518" t="s">
        <v>639</v>
      </c>
    </row>
    <row r="519" spans="21:21" ht="12.75" customHeight="1">
      <c r="U519" t="s">
        <v>640</v>
      </c>
    </row>
    <row r="520" spans="21:21" ht="12.75" customHeight="1">
      <c r="U520" t="s">
        <v>641</v>
      </c>
    </row>
    <row r="521" spans="21:21" ht="12.75" customHeight="1">
      <c r="U521" t="s">
        <v>642</v>
      </c>
    </row>
    <row r="522" spans="21:21" ht="12.75" customHeight="1">
      <c r="U522" t="s">
        <v>643</v>
      </c>
    </row>
    <row r="523" spans="21:21" ht="12.75" customHeight="1">
      <c r="U523" t="s">
        <v>644</v>
      </c>
    </row>
    <row r="524" spans="21:21" ht="12.75" customHeight="1">
      <c r="U524" t="s">
        <v>645</v>
      </c>
    </row>
    <row r="525" spans="21:21" ht="12.75" customHeight="1">
      <c r="U525" t="s">
        <v>645</v>
      </c>
    </row>
    <row r="526" spans="21:21" ht="12.75" customHeight="1">
      <c r="U526" t="s">
        <v>646</v>
      </c>
    </row>
    <row r="527" spans="21:21" ht="12.75" customHeight="1">
      <c r="U527" t="s">
        <v>647</v>
      </c>
    </row>
    <row r="528" spans="21:21" ht="12.75" customHeight="1">
      <c r="U528" t="s">
        <v>648</v>
      </c>
    </row>
    <row r="529" spans="21:40" ht="12.75" customHeight="1">
      <c r="U529" t="s">
        <v>649</v>
      </c>
    </row>
    <row r="530" spans="21:40" ht="12.75" customHeight="1">
      <c r="U530" t="s">
        <v>650</v>
      </c>
    </row>
    <row r="531" spans="21:40" ht="12.75" customHeight="1">
      <c r="U531" t="s">
        <v>651</v>
      </c>
    </row>
    <row r="532" spans="21:40" ht="12.75" customHeight="1">
      <c r="U532" t="s">
        <v>652</v>
      </c>
    </row>
    <row r="533" spans="21:40" ht="12.75" customHeight="1">
      <c r="U533" t="s">
        <v>653</v>
      </c>
    </row>
    <row r="534" spans="21:40" ht="12.75" customHeight="1">
      <c r="U534" t="s">
        <v>654</v>
      </c>
    </row>
    <row r="535" spans="21:40" ht="12.75" customHeight="1">
      <c r="U535" t="s">
        <v>655</v>
      </c>
    </row>
    <row r="536" spans="21:40" ht="12.75" customHeight="1">
      <c r="U536" t="s">
        <v>656</v>
      </c>
    </row>
    <row r="537" spans="21:40" ht="12.75" customHeight="1">
      <c r="U537" t="s">
        <v>657</v>
      </c>
    </row>
    <row r="538" spans="21:40" ht="12.75" customHeight="1">
      <c r="U538" t="s">
        <v>658</v>
      </c>
    </row>
    <row r="539" spans="21:40" ht="12.75" customHeight="1">
      <c r="U539" t="s">
        <v>659</v>
      </c>
    </row>
    <row r="540" spans="21:40" ht="12.75" customHeight="1">
      <c r="U540" t="s">
        <v>660</v>
      </c>
    </row>
    <row r="541" spans="21:40" ht="12.75" customHeight="1">
      <c r="U541" t="s">
        <v>661</v>
      </c>
      <c r="AN541" s="335"/>
    </row>
    <row r="542" spans="21:40" ht="12.75" customHeight="1">
      <c r="U542" t="s">
        <v>662</v>
      </c>
    </row>
    <row r="543" spans="21:40" ht="12.75" customHeight="1">
      <c r="U543" t="s">
        <v>663</v>
      </c>
    </row>
    <row r="544" spans="21:40" ht="12.75" customHeight="1">
      <c r="U544" t="s">
        <v>664</v>
      </c>
    </row>
    <row r="545" spans="21:21" ht="12.75" customHeight="1">
      <c r="U545" t="s">
        <v>665</v>
      </c>
    </row>
    <row r="546" spans="21:21" ht="12.75" customHeight="1">
      <c r="U546" t="s">
        <v>666</v>
      </c>
    </row>
    <row r="547" spans="21:21" ht="12.75" customHeight="1">
      <c r="U547" t="s">
        <v>667</v>
      </c>
    </row>
    <row r="548" spans="21:21" ht="12.75" customHeight="1">
      <c r="U548" t="s">
        <v>668</v>
      </c>
    </row>
    <row r="549" spans="21:21" ht="12.75" customHeight="1">
      <c r="U549" t="s">
        <v>133</v>
      </c>
    </row>
    <row r="550" spans="21:21" ht="12.75" customHeight="1">
      <c r="U550" t="s">
        <v>669</v>
      </c>
    </row>
    <row r="551" spans="21:21" ht="12.75" customHeight="1">
      <c r="U551" t="s">
        <v>670</v>
      </c>
    </row>
    <row r="552" spans="21:21" ht="12.75" customHeight="1">
      <c r="U552" t="s">
        <v>671</v>
      </c>
    </row>
    <row r="553" spans="21:21" ht="12.75" customHeight="1">
      <c r="U553" t="s">
        <v>672</v>
      </c>
    </row>
    <row r="554" spans="21:21" ht="12.75" customHeight="1">
      <c r="U554" t="s">
        <v>673</v>
      </c>
    </row>
    <row r="555" spans="21:21" ht="12.75" customHeight="1">
      <c r="U555" t="s">
        <v>674</v>
      </c>
    </row>
    <row r="556" spans="21:21" ht="12.75" customHeight="1">
      <c r="U556" t="s">
        <v>675</v>
      </c>
    </row>
    <row r="557" spans="21:21" ht="12.75" customHeight="1">
      <c r="U557" t="s">
        <v>676</v>
      </c>
    </row>
    <row r="558" spans="21:21" ht="12.75" customHeight="1">
      <c r="U558" t="s">
        <v>677</v>
      </c>
    </row>
    <row r="559" spans="21:21" ht="12.75" customHeight="1">
      <c r="U559" t="s">
        <v>678</v>
      </c>
    </row>
    <row r="560" spans="21:21" ht="12.75" customHeight="1">
      <c r="U560" t="s">
        <v>679</v>
      </c>
    </row>
    <row r="561" spans="21:21" ht="12.75" customHeight="1">
      <c r="U561" t="s">
        <v>680</v>
      </c>
    </row>
    <row r="562" spans="21:21" ht="12.75" customHeight="1">
      <c r="U562" t="s">
        <v>681</v>
      </c>
    </row>
    <row r="563" spans="21:21" ht="12.75" customHeight="1">
      <c r="U563" t="s">
        <v>682</v>
      </c>
    </row>
    <row r="564" spans="21:21" ht="12.75" customHeight="1">
      <c r="U564" t="s">
        <v>683</v>
      </c>
    </row>
    <row r="565" spans="21:21" ht="12.75" customHeight="1">
      <c r="U565" t="s">
        <v>684</v>
      </c>
    </row>
    <row r="566" spans="21:21" ht="12.75" customHeight="1">
      <c r="U566" t="s">
        <v>685</v>
      </c>
    </row>
    <row r="567" spans="21:21" ht="12.75" customHeight="1">
      <c r="U567" t="s">
        <v>686</v>
      </c>
    </row>
    <row r="568" spans="21:21" ht="12.75" customHeight="1">
      <c r="U568" t="s">
        <v>687</v>
      </c>
    </row>
    <row r="569" spans="21:21" ht="12.75" customHeight="1">
      <c r="U569" t="s">
        <v>688</v>
      </c>
    </row>
    <row r="570" spans="21:21" ht="12.75" customHeight="1">
      <c r="U570" t="s">
        <v>689</v>
      </c>
    </row>
    <row r="571" spans="21:21" ht="12.75" customHeight="1">
      <c r="U571" t="s">
        <v>690</v>
      </c>
    </row>
    <row r="572" spans="21:21" ht="12.75" customHeight="1">
      <c r="U572" t="s">
        <v>691</v>
      </c>
    </row>
    <row r="573" spans="21:21" ht="12.75" customHeight="1">
      <c r="U573" t="s">
        <v>692</v>
      </c>
    </row>
    <row r="574" spans="21:21" ht="12.75" customHeight="1">
      <c r="U574" t="s">
        <v>693</v>
      </c>
    </row>
    <row r="575" spans="21:21" ht="12.75" customHeight="1">
      <c r="U575" t="s">
        <v>694</v>
      </c>
    </row>
    <row r="576" spans="21:21" ht="12.75" customHeight="1">
      <c r="U576" t="s">
        <v>695</v>
      </c>
    </row>
    <row r="577" spans="21:21" ht="12.75" customHeight="1">
      <c r="U577" t="s">
        <v>696</v>
      </c>
    </row>
    <row r="578" spans="21:21" ht="12.75" customHeight="1">
      <c r="U578" t="s">
        <v>697</v>
      </c>
    </row>
    <row r="579" spans="21:21" ht="12.75" customHeight="1">
      <c r="U579" t="s">
        <v>698</v>
      </c>
    </row>
    <row r="580" spans="21:21" ht="12.75" customHeight="1">
      <c r="U580" t="s">
        <v>699</v>
      </c>
    </row>
    <row r="581" spans="21:21" ht="12.75" customHeight="1">
      <c r="U581" t="s">
        <v>700</v>
      </c>
    </row>
    <row r="582" spans="21:21" ht="12.75" customHeight="1">
      <c r="U582" t="s">
        <v>701</v>
      </c>
    </row>
    <row r="583" spans="21:21" ht="12.75" customHeight="1">
      <c r="U583" t="s">
        <v>702</v>
      </c>
    </row>
    <row r="584" spans="21:21" ht="12.75" customHeight="1">
      <c r="U584" t="s">
        <v>703</v>
      </c>
    </row>
    <row r="585" spans="21:21" ht="12.75" customHeight="1">
      <c r="U585" t="s">
        <v>704</v>
      </c>
    </row>
    <row r="586" spans="21:21" ht="12.75" customHeight="1">
      <c r="U586" t="s">
        <v>705</v>
      </c>
    </row>
    <row r="587" spans="21:21" ht="12.75" customHeight="1">
      <c r="U587" t="s">
        <v>706</v>
      </c>
    </row>
    <row r="588" spans="21:21" ht="12.75" customHeight="1">
      <c r="U588" t="s">
        <v>707</v>
      </c>
    </row>
    <row r="589" spans="21:21" ht="12.75" customHeight="1">
      <c r="U589" t="s">
        <v>708</v>
      </c>
    </row>
    <row r="590" spans="21:21" ht="12.75" customHeight="1">
      <c r="U590" t="s">
        <v>709</v>
      </c>
    </row>
    <row r="591" spans="21:21" ht="12.75" customHeight="1">
      <c r="U591" t="s">
        <v>710</v>
      </c>
    </row>
    <row r="592" spans="21:21" ht="12.75" customHeight="1">
      <c r="U592" t="s">
        <v>711</v>
      </c>
    </row>
    <row r="593" spans="21:40" ht="12.75" customHeight="1">
      <c r="U593" t="s">
        <v>712</v>
      </c>
    </row>
    <row r="594" spans="21:40" ht="12.75" customHeight="1">
      <c r="U594" t="s">
        <v>713</v>
      </c>
    </row>
    <row r="595" spans="21:40" ht="12.75" customHeight="1">
      <c r="U595" t="s">
        <v>714</v>
      </c>
    </row>
    <row r="596" spans="21:40" ht="12.75" customHeight="1">
      <c r="U596" t="s">
        <v>715</v>
      </c>
    </row>
    <row r="597" spans="21:40" ht="12.75" customHeight="1">
      <c r="U597" t="s">
        <v>716</v>
      </c>
    </row>
    <row r="598" spans="21:40" ht="12.75" customHeight="1">
      <c r="U598" t="s">
        <v>717</v>
      </c>
    </row>
    <row r="599" spans="21:40" ht="12.75" customHeight="1">
      <c r="U599" t="s">
        <v>718</v>
      </c>
    </row>
    <row r="600" spans="21:40" ht="12.75" customHeight="1">
      <c r="U600" t="s">
        <v>719</v>
      </c>
    </row>
    <row r="601" spans="21:40" ht="12.75" customHeight="1">
      <c r="U601" t="s">
        <v>720</v>
      </c>
      <c r="AN601" s="335"/>
    </row>
    <row r="602" spans="21:40" ht="12.75" customHeight="1">
      <c r="U602" t="s">
        <v>721</v>
      </c>
    </row>
    <row r="603" spans="21:40" ht="12.75" customHeight="1">
      <c r="U603" t="s">
        <v>722</v>
      </c>
    </row>
    <row r="604" spans="21:40" ht="12.75" customHeight="1">
      <c r="U604" t="s">
        <v>723</v>
      </c>
    </row>
    <row r="605" spans="21:40" ht="12.75" customHeight="1">
      <c r="U605" t="s">
        <v>724</v>
      </c>
    </row>
    <row r="606" spans="21:40" ht="12.75" customHeight="1">
      <c r="U606" t="s">
        <v>725</v>
      </c>
    </row>
    <row r="607" spans="21:40" ht="12.75" customHeight="1">
      <c r="U607" t="s">
        <v>726</v>
      </c>
    </row>
    <row r="608" spans="21:40" ht="12.75" customHeight="1">
      <c r="U608" t="s">
        <v>727</v>
      </c>
    </row>
    <row r="609" spans="21:21" ht="12.75" customHeight="1">
      <c r="U609" t="s">
        <v>728</v>
      </c>
    </row>
    <row r="610" spans="21:21" ht="12.75" customHeight="1">
      <c r="U610" t="s">
        <v>729</v>
      </c>
    </row>
    <row r="611" spans="21:21" ht="12.75" customHeight="1">
      <c r="U611" t="s">
        <v>730</v>
      </c>
    </row>
    <row r="612" spans="21:21" ht="12.75" customHeight="1">
      <c r="U612" t="s">
        <v>731</v>
      </c>
    </row>
    <row r="613" spans="21:21" ht="12.75" customHeight="1">
      <c r="U613" t="s">
        <v>732</v>
      </c>
    </row>
    <row r="614" spans="21:21" ht="12.75" customHeight="1">
      <c r="U614" t="s">
        <v>733</v>
      </c>
    </row>
    <row r="615" spans="21:21" ht="12.75" customHeight="1">
      <c r="U615" t="s">
        <v>734</v>
      </c>
    </row>
    <row r="616" spans="21:21" ht="12.75" customHeight="1">
      <c r="U616" t="s">
        <v>735</v>
      </c>
    </row>
    <row r="617" spans="21:21" ht="12.75" customHeight="1">
      <c r="U617" t="s">
        <v>736</v>
      </c>
    </row>
    <row r="618" spans="21:21" ht="12.75" customHeight="1">
      <c r="U618" t="s">
        <v>737</v>
      </c>
    </row>
    <row r="619" spans="21:21" ht="12.75" customHeight="1">
      <c r="U619" t="s">
        <v>738</v>
      </c>
    </row>
    <row r="620" spans="21:21" ht="12.75" customHeight="1">
      <c r="U620" t="s">
        <v>739</v>
      </c>
    </row>
    <row r="621" spans="21:21" ht="12.75" customHeight="1">
      <c r="U621" t="s">
        <v>740</v>
      </c>
    </row>
    <row r="622" spans="21:21" ht="12.75" customHeight="1">
      <c r="U622" t="s">
        <v>741</v>
      </c>
    </row>
    <row r="623" spans="21:21" ht="12.75" customHeight="1">
      <c r="U623" t="s">
        <v>742</v>
      </c>
    </row>
    <row r="624" spans="21:21" ht="12.75" customHeight="1">
      <c r="U624" t="s">
        <v>743</v>
      </c>
    </row>
    <row r="625" spans="21:21" ht="12.75" customHeight="1">
      <c r="U625" t="s">
        <v>744</v>
      </c>
    </row>
    <row r="626" spans="21:21" ht="12.75" customHeight="1">
      <c r="U626" t="s">
        <v>745</v>
      </c>
    </row>
    <row r="627" spans="21:21" ht="12.75" customHeight="1">
      <c r="U627" t="s">
        <v>746</v>
      </c>
    </row>
    <row r="628" spans="21:21" ht="12.75" customHeight="1">
      <c r="U628" t="s">
        <v>747</v>
      </c>
    </row>
    <row r="629" spans="21:21" ht="12.75" customHeight="1">
      <c r="U629" t="s">
        <v>748</v>
      </c>
    </row>
    <row r="630" spans="21:21" ht="12.75" customHeight="1">
      <c r="U630" t="s">
        <v>749</v>
      </c>
    </row>
    <row r="631" spans="21:21" ht="12.75" customHeight="1">
      <c r="U631" t="s">
        <v>750</v>
      </c>
    </row>
    <row r="632" spans="21:21" ht="12.75" customHeight="1">
      <c r="U632" t="s">
        <v>751</v>
      </c>
    </row>
    <row r="633" spans="21:21" ht="12.75" customHeight="1">
      <c r="U633" t="s">
        <v>752</v>
      </c>
    </row>
    <row r="634" spans="21:21" ht="12.75" customHeight="1">
      <c r="U634" t="s">
        <v>752</v>
      </c>
    </row>
    <row r="635" spans="21:21" ht="12.75" customHeight="1">
      <c r="U635" t="s">
        <v>753</v>
      </c>
    </row>
    <row r="636" spans="21:21" ht="12.75" customHeight="1">
      <c r="U636" t="s">
        <v>754</v>
      </c>
    </row>
    <row r="637" spans="21:21" ht="12.75" customHeight="1">
      <c r="U637" t="s">
        <v>755</v>
      </c>
    </row>
    <row r="638" spans="21:21" ht="12.75" customHeight="1">
      <c r="U638" t="s">
        <v>756</v>
      </c>
    </row>
    <row r="639" spans="21:21" ht="12.75" customHeight="1">
      <c r="U639" t="s">
        <v>757</v>
      </c>
    </row>
    <row r="640" spans="21:21" ht="12.75" customHeight="1">
      <c r="U640" t="s">
        <v>758</v>
      </c>
    </row>
    <row r="641" spans="21:21" ht="12.75" customHeight="1">
      <c r="U641" t="s">
        <v>759</v>
      </c>
    </row>
    <row r="642" spans="21:21" ht="12.75" customHeight="1">
      <c r="U642" t="s">
        <v>760</v>
      </c>
    </row>
    <row r="643" spans="21:21" ht="12.75" customHeight="1">
      <c r="U643" t="s">
        <v>761</v>
      </c>
    </row>
    <row r="644" spans="21:21" ht="12.75" customHeight="1">
      <c r="U644" t="s">
        <v>762</v>
      </c>
    </row>
    <row r="645" spans="21:21" ht="12.75" customHeight="1">
      <c r="U645" t="s">
        <v>763</v>
      </c>
    </row>
    <row r="646" spans="21:21" ht="12.75" customHeight="1">
      <c r="U646" t="s">
        <v>764</v>
      </c>
    </row>
    <row r="647" spans="21:21" ht="12.75" customHeight="1">
      <c r="U647" t="s">
        <v>765</v>
      </c>
    </row>
    <row r="648" spans="21:21" ht="12.75" customHeight="1">
      <c r="U648" t="s">
        <v>766</v>
      </c>
    </row>
    <row r="649" spans="21:21" ht="12.75" customHeight="1">
      <c r="U649" t="s">
        <v>767</v>
      </c>
    </row>
    <row r="650" spans="21:21" ht="12.75" customHeight="1">
      <c r="U650" t="s">
        <v>768</v>
      </c>
    </row>
    <row r="651" spans="21:21" ht="12.75" customHeight="1">
      <c r="U651" t="s">
        <v>769</v>
      </c>
    </row>
    <row r="652" spans="21:21" ht="12.75" customHeight="1">
      <c r="U652" t="s">
        <v>770</v>
      </c>
    </row>
    <row r="653" spans="21:21" ht="12.75" customHeight="1">
      <c r="U653" t="s">
        <v>771</v>
      </c>
    </row>
    <row r="654" spans="21:21" ht="12.75" customHeight="1">
      <c r="U654" t="s">
        <v>772</v>
      </c>
    </row>
    <row r="655" spans="21:21" ht="12.75" customHeight="1">
      <c r="U655" t="s">
        <v>773</v>
      </c>
    </row>
    <row r="656" spans="21:21" ht="12.75" customHeight="1">
      <c r="U656" t="s">
        <v>774</v>
      </c>
    </row>
    <row r="657" spans="21:40" ht="12.75" customHeight="1">
      <c r="U657" t="s">
        <v>775</v>
      </c>
    </row>
    <row r="658" spans="21:40" ht="12.75" customHeight="1">
      <c r="U658" t="s">
        <v>776</v>
      </c>
    </row>
    <row r="659" spans="21:40" ht="12.75" customHeight="1">
      <c r="U659" t="s">
        <v>777</v>
      </c>
    </row>
    <row r="660" spans="21:40" ht="12.75" customHeight="1">
      <c r="U660" t="s">
        <v>777</v>
      </c>
    </row>
    <row r="661" spans="21:40" ht="12.75" customHeight="1">
      <c r="U661" t="s">
        <v>778</v>
      </c>
      <c r="AN661" s="335"/>
    </row>
    <row r="662" spans="21:40" ht="12.75" customHeight="1">
      <c r="U662" t="s">
        <v>779</v>
      </c>
    </row>
    <row r="663" spans="21:40" ht="12.75" customHeight="1">
      <c r="U663" t="s">
        <v>780</v>
      </c>
    </row>
    <row r="664" spans="21:40" ht="12.75" customHeight="1">
      <c r="U664" t="s">
        <v>781</v>
      </c>
    </row>
    <row r="665" spans="21:40" ht="12.75" customHeight="1">
      <c r="U665" t="s">
        <v>782</v>
      </c>
    </row>
    <row r="666" spans="21:40" ht="12.75" customHeight="1">
      <c r="U666" t="s">
        <v>783</v>
      </c>
    </row>
    <row r="667" spans="21:40" ht="12.75" customHeight="1">
      <c r="U667" t="s">
        <v>784</v>
      </c>
    </row>
    <row r="668" spans="21:40" ht="12.75" customHeight="1">
      <c r="U668" t="s">
        <v>785</v>
      </c>
    </row>
    <row r="669" spans="21:40" ht="12.75" customHeight="1">
      <c r="U669" t="s">
        <v>786</v>
      </c>
    </row>
    <row r="670" spans="21:40" ht="12.75" customHeight="1">
      <c r="U670" t="s">
        <v>787</v>
      </c>
    </row>
    <row r="671" spans="21:40" ht="12.75" customHeight="1">
      <c r="U671" t="s">
        <v>788</v>
      </c>
    </row>
    <row r="672" spans="21:40" ht="12.75" customHeight="1">
      <c r="U672" t="s">
        <v>789</v>
      </c>
    </row>
    <row r="673" spans="21:21" ht="12.75" customHeight="1">
      <c r="U673" t="s">
        <v>790</v>
      </c>
    </row>
    <row r="674" spans="21:21" ht="12.75" customHeight="1">
      <c r="U674" t="s">
        <v>791</v>
      </c>
    </row>
    <row r="675" spans="21:21" ht="12.75" customHeight="1">
      <c r="U675" t="s">
        <v>792</v>
      </c>
    </row>
    <row r="676" spans="21:21" ht="12.75" customHeight="1">
      <c r="U676" t="s">
        <v>793</v>
      </c>
    </row>
    <row r="677" spans="21:21" ht="12.75" customHeight="1">
      <c r="U677" t="s">
        <v>794</v>
      </c>
    </row>
    <row r="678" spans="21:21" ht="12.75" customHeight="1">
      <c r="U678" t="s">
        <v>795</v>
      </c>
    </row>
    <row r="679" spans="21:21" ht="12.75" customHeight="1">
      <c r="U679" t="s">
        <v>796</v>
      </c>
    </row>
    <row r="680" spans="21:21" ht="12.75" customHeight="1">
      <c r="U680" t="s">
        <v>796</v>
      </c>
    </row>
    <row r="681" spans="21:21" ht="12.75" customHeight="1">
      <c r="U681" t="s">
        <v>797</v>
      </c>
    </row>
    <row r="682" spans="21:21" ht="12.75" customHeight="1">
      <c r="U682" t="s">
        <v>798</v>
      </c>
    </row>
    <row r="683" spans="21:21" ht="12.75" customHeight="1">
      <c r="U683" t="s">
        <v>799</v>
      </c>
    </row>
    <row r="684" spans="21:21" ht="12.75" customHeight="1">
      <c r="U684" t="s">
        <v>800</v>
      </c>
    </row>
    <row r="685" spans="21:21" ht="12.75" customHeight="1">
      <c r="U685" t="s">
        <v>800</v>
      </c>
    </row>
    <row r="686" spans="21:21" ht="12.75" customHeight="1">
      <c r="U686" t="s">
        <v>801</v>
      </c>
    </row>
    <row r="687" spans="21:21" ht="12.75" customHeight="1">
      <c r="U687" t="s">
        <v>802</v>
      </c>
    </row>
    <row r="688" spans="21:21" ht="12.75" customHeight="1">
      <c r="U688" t="s">
        <v>803</v>
      </c>
    </row>
    <row r="689" spans="21:21" ht="12.75" customHeight="1">
      <c r="U689" t="s">
        <v>804</v>
      </c>
    </row>
    <row r="690" spans="21:21" ht="12.75" customHeight="1">
      <c r="U690" t="s">
        <v>805</v>
      </c>
    </row>
    <row r="691" spans="21:21" ht="12.75" customHeight="1">
      <c r="U691" t="s">
        <v>806</v>
      </c>
    </row>
    <row r="692" spans="21:21" ht="12.75" customHeight="1">
      <c r="U692" t="s">
        <v>807</v>
      </c>
    </row>
    <row r="693" spans="21:21" ht="12.75" customHeight="1">
      <c r="U693" t="s">
        <v>808</v>
      </c>
    </row>
    <row r="694" spans="21:21" ht="12.75" customHeight="1">
      <c r="U694" t="s">
        <v>809</v>
      </c>
    </row>
    <row r="695" spans="21:21" ht="12.75" customHeight="1">
      <c r="U695" t="s">
        <v>810</v>
      </c>
    </row>
    <row r="696" spans="21:21" ht="12.75" customHeight="1">
      <c r="U696" t="s">
        <v>811</v>
      </c>
    </row>
    <row r="697" spans="21:21" ht="12.75" customHeight="1">
      <c r="U697" t="s">
        <v>812</v>
      </c>
    </row>
    <row r="698" spans="21:21" ht="12.75" customHeight="1">
      <c r="U698" t="s">
        <v>812</v>
      </c>
    </row>
    <row r="699" spans="21:21" ht="12.75" customHeight="1">
      <c r="U699" t="s">
        <v>813</v>
      </c>
    </row>
    <row r="700" spans="21:21" ht="12.75" customHeight="1">
      <c r="U700" t="s">
        <v>814</v>
      </c>
    </row>
    <row r="701" spans="21:21" ht="12.75" customHeight="1">
      <c r="U701" t="s">
        <v>815</v>
      </c>
    </row>
    <row r="702" spans="21:21" ht="12.75" customHeight="1">
      <c r="U702" t="s">
        <v>816</v>
      </c>
    </row>
    <row r="703" spans="21:21" ht="12.75" customHeight="1">
      <c r="U703" t="s">
        <v>817</v>
      </c>
    </row>
    <row r="704" spans="21:21" ht="12.75" customHeight="1">
      <c r="U704" t="s">
        <v>818</v>
      </c>
    </row>
    <row r="705" spans="21:21" ht="12.75" customHeight="1">
      <c r="U705" t="s">
        <v>819</v>
      </c>
    </row>
    <row r="706" spans="21:21" ht="12.75" customHeight="1">
      <c r="U706" t="s">
        <v>820</v>
      </c>
    </row>
    <row r="707" spans="21:21" ht="12.75" customHeight="1">
      <c r="U707" t="s">
        <v>821</v>
      </c>
    </row>
    <row r="708" spans="21:21" ht="12.75" customHeight="1">
      <c r="U708" t="s">
        <v>822</v>
      </c>
    </row>
    <row r="709" spans="21:21" ht="12.75" customHeight="1">
      <c r="U709" t="s">
        <v>823</v>
      </c>
    </row>
    <row r="710" spans="21:21" ht="12.75" customHeight="1">
      <c r="U710" t="s">
        <v>824</v>
      </c>
    </row>
    <row r="711" spans="21:21" ht="12.75" customHeight="1">
      <c r="U711" t="s">
        <v>825</v>
      </c>
    </row>
    <row r="712" spans="21:21" ht="12.75" customHeight="1">
      <c r="U712" t="s">
        <v>826</v>
      </c>
    </row>
    <row r="713" spans="21:21" ht="12.75" customHeight="1">
      <c r="U713" t="s">
        <v>827</v>
      </c>
    </row>
    <row r="714" spans="21:21" ht="12.75" customHeight="1">
      <c r="U714" t="s">
        <v>828</v>
      </c>
    </row>
    <row r="715" spans="21:21" ht="12.75" customHeight="1">
      <c r="U715" t="s">
        <v>829</v>
      </c>
    </row>
    <row r="716" spans="21:21" ht="12.75" customHeight="1">
      <c r="U716" t="s">
        <v>830</v>
      </c>
    </row>
    <row r="717" spans="21:21" ht="12.75" customHeight="1">
      <c r="U717" t="s">
        <v>831</v>
      </c>
    </row>
    <row r="718" spans="21:21" ht="12.75" customHeight="1">
      <c r="U718" t="s">
        <v>832</v>
      </c>
    </row>
    <row r="719" spans="21:21" ht="12.75" customHeight="1">
      <c r="U719" t="s">
        <v>833</v>
      </c>
    </row>
    <row r="720" spans="21:21" ht="12.75" customHeight="1">
      <c r="U720" t="s">
        <v>834</v>
      </c>
    </row>
    <row r="721" spans="21:40" ht="12.75" customHeight="1">
      <c r="U721" t="s">
        <v>835</v>
      </c>
      <c r="AN721" s="335"/>
    </row>
    <row r="722" spans="21:40" ht="12.75" customHeight="1">
      <c r="U722" t="s">
        <v>836</v>
      </c>
    </row>
    <row r="723" spans="21:40" ht="12.75" customHeight="1">
      <c r="U723" t="s">
        <v>837</v>
      </c>
    </row>
    <row r="724" spans="21:40" ht="12.75" customHeight="1">
      <c r="U724" t="s">
        <v>838</v>
      </c>
    </row>
    <row r="725" spans="21:40" ht="12.75" customHeight="1">
      <c r="U725" t="s">
        <v>839</v>
      </c>
    </row>
    <row r="726" spans="21:40" ht="12.75" customHeight="1">
      <c r="U726" t="s">
        <v>840</v>
      </c>
    </row>
    <row r="727" spans="21:40" ht="12.75" customHeight="1">
      <c r="U727" t="s">
        <v>841</v>
      </c>
    </row>
    <row r="728" spans="21:40" ht="12.75" customHeight="1">
      <c r="U728" t="s">
        <v>842</v>
      </c>
    </row>
    <row r="729" spans="21:40" ht="12.75" customHeight="1">
      <c r="U729" t="s">
        <v>843</v>
      </c>
    </row>
    <row r="730" spans="21:40" ht="12.75" customHeight="1">
      <c r="U730" t="s">
        <v>844</v>
      </c>
    </row>
    <row r="731" spans="21:40" ht="12.75" customHeight="1">
      <c r="U731" t="s">
        <v>845</v>
      </c>
    </row>
    <row r="732" spans="21:40" ht="12.75" customHeight="1">
      <c r="U732" t="s">
        <v>846</v>
      </c>
    </row>
    <row r="733" spans="21:40" ht="12.75" customHeight="1">
      <c r="U733" t="s">
        <v>847</v>
      </c>
    </row>
    <row r="734" spans="21:40" ht="12.75" customHeight="1">
      <c r="U734" t="s">
        <v>848</v>
      </c>
    </row>
    <row r="735" spans="21:40" ht="12.75" customHeight="1">
      <c r="U735" t="s">
        <v>849</v>
      </c>
    </row>
    <row r="736" spans="21:40" ht="12.75" customHeight="1">
      <c r="U736" t="s">
        <v>850</v>
      </c>
    </row>
    <row r="737" spans="21:21" ht="12.75" customHeight="1">
      <c r="U737" t="s">
        <v>851</v>
      </c>
    </row>
    <row r="738" spans="21:21" ht="12.75" customHeight="1">
      <c r="U738" t="s">
        <v>852</v>
      </c>
    </row>
    <row r="739" spans="21:21" ht="12.75" customHeight="1">
      <c r="U739" t="s">
        <v>853</v>
      </c>
    </row>
    <row r="740" spans="21:21" ht="12.75" customHeight="1">
      <c r="U740" t="s">
        <v>854</v>
      </c>
    </row>
    <row r="741" spans="21:21" ht="12.75" customHeight="1">
      <c r="U741" t="s">
        <v>855</v>
      </c>
    </row>
    <row r="742" spans="21:21" ht="12.75" customHeight="1">
      <c r="U742" t="s">
        <v>856</v>
      </c>
    </row>
    <row r="743" spans="21:21" ht="12.75" customHeight="1">
      <c r="U743" t="s">
        <v>857</v>
      </c>
    </row>
    <row r="744" spans="21:21" ht="12.75" customHeight="1">
      <c r="U744" t="s">
        <v>858</v>
      </c>
    </row>
    <row r="745" spans="21:21" ht="12.75" customHeight="1">
      <c r="U745" t="s">
        <v>859</v>
      </c>
    </row>
    <row r="746" spans="21:21" ht="12.75" customHeight="1">
      <c r="U746" t="s">
        <v>860</v>
      </c>
    </row>
    <row r="747" spans="21:21" ht="12.75" customHeight="1">
      <c r="U747" t="s">
        <v>861</v>
      </c>
    </row>
    <row r="748" spans="21:21" ht="12.75" customHeight="1">
      <c r="U748" t="s">
        <v>862</v>
      </c>
    </row>
    <row r="749" spans="21:21" ht="12.75" customHeight="1">
      <c r="U749" t="s">
        <v>863</v>
      </c>
    </row>
    <row r="750" spans="21:21" ht="12.75" customHeight="1">
      <c r="U750" t="s">
        <v>864</v>
      </c>
    </row>
    <row r="751" spans="21:21" ht="12.75" customHeight="1">
      <c r="U751" t="s">
        <v>864</v>
      </c>
    </row>
    <row r="752" spans="21:21" ht="12.75" customHeight="1">
      <c r="U752" t="s">
        <v>865</v>
      </c>
    </row>
    <row r="753" spans="21:21" ht="12.75" customHeight="1">
      <c r="U753" t="s">
        <v>866</v>
      </c>
    </row>
    <row r="754" spans="21:21" ht="12.75" customHeight="1">
      <c r="U754" t="s">
        <v>867</v>
      </c>
    </row>
    <row r="755" spans="21:21" ht="12.75" customHeight="1">
      <c r="U755" t="s">
        <v>867</v>
      </c>
    </row>
    <row r="756" spans="21:21" ht="12.75" customHeight="1">
      <c r="U756" t="s">
        <v>868</v>
      </c>
    </row>
    <row r="757" spans="21:21" ht="12.75" customHeight="1">
      <c r="U757" t="s">
        <v>869</v>
      </c>
    </row>
    <row r="758" spans="21:21" ht="12.75" customHeight="1">
      <c r="U758" t="s">
        <v>870</v>
      </c>
    </row>
    <row r="759" spans="21:21" ht="12.75" customHeight="1">
      <c r="U759" t="s">
        <v>871</v>
      </c>
    </row>
    <row r="760" spans="21:21" ht="12.75" customHeight="1">
      <c r="U760" t="s">
        <v>872</v>
      </c>
    </row>
    <row r="761" spans="21:21" ht="12.75" customHeight="1">
      <c r="U761" t="s">
        <v>873</v>
      </c>
    </row>
    <row r="762" spans="21:21" ht="12.75" customHeight="1">
      <c r="U762" t="s">
        <v>874</v>
      </c>
    </row>
    <row r="763" spans="21:21" ht="12.75" customHeight="1">
      <c r="U763" t="s">
        <v>875</v>
      </c>
    </row>
    <row r="764" spans="21:21" ht="12.75" customHeight="1">
      <c r="U764" t="s">
        <v>876</v>
      </c>
    </row>
    <row r="765" spans="21:21" ht="12.75" customHeight="1">
      <c r="U765" t="s">
        <v>877</v>
      </c>
    </row>
    <row r="766" spans="21:21" ht="12.75" customHeight="1">
      <c r="U766" t="s">
        <v>878</v>
      </c>
    </row>
    <row r="767" spans="21:21" ht="12.75" customHeight="1">
      <c r="U767" t="s">
        <v>879</v>
      </c>
    </row>
    <row r="768" spans="21:21" ht="12.75" customHeight="1">
      <c r="U768" t="s">
        <v>879</v>
      </c>
    </row>
    <row r="769" spans="21:40" ht="12.75" customHeight="1">
      <c r="U769" t="s">
        <v>880</v>
      </c>
    </row>
    <row r="770" spans="21:40" ht="12.75" customHeight="1">
      <c r="U770" t="s">
        <v>881</v>
      </c>
    </row>
    <row r="771" spans="21:40" ht="12.75" customHeight="1">
      <c r="U771" t="s">
        <v>882</v>
      </c>
    </row>
    <row r="772" spans="21:40" ht="12.75" customHeight="1">
      <c r="U772" t="s">
        <v>883</v>
      </c>
    </row>
    <row r="773" spans="21:40" ht="12.75" customHeight="1">
      <c r="U773" t="s">
        <v>884</v>
      </c>
    </row>
    <row r="774" spans="21:40" ht="12.75" customHeight="1">
      <c r="U774" t="s">
        <v>885</v>
      </c>
    </row>
    <row r="775" spans="21:40" ht="12.75" customHeight="1">
      <c r="U775" t="s">
        <v>886</v>
      </c>
    </row>
    <row r="776" spans="21:40" ht="12.75" customHeight="1">
      <c r="U776" t="s">
        <v>887</v>
      </c>
    </row>
    <row r="777" spans="21:40" ht="12.75" customHeight="1">
      <c r="U777" t="s">
        <v>888</v>
      </c>
    </row>
    <row r="778" spans="21:40" ht="12.75" customHeight="1">
      <c r="U778" t="s">
        <v>889</v>
      </c>
    </row>
    <row r="779" spans="21:40" ht="12.75" customHeight="1">
      <c r="U779" t="s">
        <v>890</v>
      </c>
    </row>
    <row r="780" spans="21:40" ht="12.75" customHeight="1">
      <c r="U780" t="s">
        <v>891</v>
      </c>
    </row>
    <row r="781" spans="21:40" ht="12.75" customHeight="1">
      <c r="U781" t="s">
        <v>891</v>
      </c>
      <c r="AN781" s="335"/>
    </row>
    <row r="782" spans="21:40" ht="12.75" customHeight="1">
      <c r="U782" t="s">
        <v>892</v>
      </c>
    </row>
    <row r="783" spans="21:40" ht="12.75" customHeight="1">
      <c r="U783" t="s">
        <v>893</v>
      </c>
    </row>
    <row r="784" spans="21:40" ht="12.75" customHeight="1">
      <c r="U784" t="s">
        <v>894</v>
      </c>
    </row>
    <row r="785" spans="21:21" ht="12.75" customHeight="1">
      <c r="U785" t="s">
        <v>895</v>
      </c>
    </row>
    <row r="786" spans="21:21" ht="12.75" customHeight="1">
      <c r="U786" t="s">
        <v>896</v>
      </c>
    </row>
    <row r="787" spans="21:21" ht="12.75" customHeight="1">
      <c r="U787" t="s">
        <v>897</v>
      </c>
    </row>
    <row r="788" spans="21:21" ht="12.75" customHeight="1">
      <c r="U788" t="s">
        <v>898</v>
      </c>
    </row>
    <row r="789" spans="21:21" ht="12.75" customHeight="1">
      <c r="U789" t="s">
        <v>899</v>
      </c>
    </row>
    <row r="790" spans="21:21" ht="12.75" customHeight="1">
      <c r="U790" t="s">
        <v>900</v>
      </c>
    </row>
    <row r="791" spans="21:21" ht="12.75" customHeight="1">
      <c r="U791" t="s">
        <v>901</v>
      </c>
    </row>
    <row r="792" spans="21:21" ht="12.75" customHeight="1">
      <c r="U792" t="s">
        <v>902</v>
      </c>
    </row>
    <row r="793" spans="21:21" ht="12.75" customHeight="1">
      <c r="U793" t="s">
        <v>903</v>
      </c>
    </row>
    <row r="794" spans="21:21" ht="12.75" customHeight="1">
      <c r="U794" t="s">
        <v>904</v>
      </c>
    </row>
    <row r="795" spans="21:21" ht="12.75" customHeight="1">
      <c r="U795" t="s">
        <v>905</v>
      </c>
    </row>
    <row r="796" spans="21:21" ht="12.75" customHeight="1">
      <c r="U796" t="s">
        <v>906</v>
      </c>
    </row>
    <row r="797" spans="21:21" ht="12.75" customHeight="1">
      <c r="U797" t="s">
        <v>907</v>
      </c>
    </row>
    <row r="798" spans="21:21" ht="12.75" customHeight="1">
      <c r="U798" t="s">
        <v>908</v>
      </c>
    </row>
    <row r="799" spans="21:21" ht="12.75" customHeight="1">
      <c r="U799" t="s">
        <v>909</v>
      </c>
    </row>
    <row r="800" spans="21:21" ht="12.75" customHeight="1">
      <c r="U800" t="s">
        <v>910</v>
      </c>
    </row>
    <row r="801" spans="21:21" ht="12.75" customHeight="1">
      <c r="U801" t="s">
        <v>911</v>
      </c>
    </row>
    <row r="802" spans="21:21" ht="12.75" customHeight="1">
      <c r="U802" t="s">
        <v>912</v>
      </c>
    </row>
    <row r="803" spans="21:21" ht="12.75" customHeight="1">
      <c r="U803" t="s">
        <v>913</v>
      </c>
    </row>
    <row r="804" spans="21:21" ht="12.75" customHeight="1">
      <c r="U804" t="s">
        <v>914</v>
      </c>
    </row>
    <row r="805" spans="21:21" ht="12.75" customHeight="1">
      <c r="U805" t="s">
        <v>915</v>
      </c>
    </row>
    <row r="806" spans="21:21" ht="12.75" customHeight="1">
      <c r="U806" t="s">
        <v>916</v>
      </c>
    </row>
    <row r="807" spans="21:21" ht="12.75" customHeight="1">
      <c r="U807" t="s">
        <v>917</v>
      </c>
    </row>
    <row r="808" spans="21:21" ht="12.75" customHeight="1">
      <c r="U808" t="s">
        <v>918</v>
      </c>
    </row>
    <row r="809" spans="21:21" ht="12.75" customHeight="1">
      <c r="U809" t="s">
        <v>919</v>
      </c>
    </row>
    <row r="810" spans="21:21" ht="12.75" customHeight="1">
      <c r="U810" t="s">
        <v>920</v>
      </c>
    </row>
    <row r="811" spans="21:21" ht="12.75" customHeight="1">
      <c r="U811" t="s">
        <v>921</v>
      </c>
    </row>
    <row r="812" spans="21:21" ht="12.75" customHeight="1">
      <c r="U812" t="s">
        <v>922</v>
      </c>
    </row>
    <row r="813" spans="21:21" ht="12.75" customHeight="1">
      <c r="U813" t="s">
        <v>923</v>
      </c>
    </row>
    <row r="814" spans="21:21" ht="12.75" customHeight="1">
      <c r="U814" t="s">
        <v>924</v>
      </c>
    </row>
    <row r="815" spans="21:21" ht="12.75" customHeight="1">
      <c r="U815" t="s">
        <v>925</v>
      </c>
    </row>
    <row r="816" spans="21:21" ht="12.75" customHeight="1">
      <c r="U816" t="s">
        <v>926</v>
      </c>
    </row>
    <row r="817" spans="21:21" ht="12.75" customHeight="1">
      <c r="U817" t="s">
        <v>927</v>
      </c>
    </row>
    <row r="818" spans="21:21" ht="12.75" customHeight="1">
      <c r="U818" t="s">
        <v>928</v>
      </c>
    </row>
    <row r="819" spans="21:21" ht="12.75" customHeight="1">
      <c r="U819" t="s">
        <v>929</v>
      </c>
    </row>
    <row r="820" spans="21:21" ht="12.75" customHeight="1">
      <c r="U820" t="s">
        <v>930</v>
      </c>
    </row>
    <row r="821" spans="21:21" ht="12.75" customHeight="1">
      <c r="U821" t="s">
        <v>931</v>
      </c>
    </row>
    <row r="822" spans="21:21" ht="12.75" customHeight="1">
      <c r="U822" t="s">
        <v>932</v>
      </c>
    </row>
    <row r="823" spans="21:21" ht="12.75" customHeight="1">
      <c r="U823" t="s">
        <v>933</v>
      </c>
    </row>
    <row r="824" spans="21:21" ht="12.75" customHeight="1">
      <c r="U824" t="s">
        <v>934</v>
      </c>
    </row>
    <row r="825" spans="21:21" ht="12.75" customHeight="1">
      <c r="U825" t="s">
        <v>935</v>
      </c>
    </row>
    <row r="826" spans="21:21" ht="12.75" customHeight="1">
      <c r="U826" t="s">
        <v>936</v>
      </c>
    </row>
    <row r="827" spans="21:21" ht="12.75" customHeight="1">
      <c r="U827" t="s">
        <v>937</v>
      </c>
    </row>
    <row r="828" spans="21:21" ht="12.75" customHeight="1">
      <c r="U828" t="s">
        <v>938</v>
      </c>
    </row>
    <row r="829" spans="21:21" ht="12.75" customHeight="1">
      <c r="U829" t="s">
        <v>939</v>
      </c>
    </row>
    <row r="830" spans="21:21" ht="12.75" customHeight="1">
      <c r="U830" t="s">
        <v>940</v>
      </c>
    </row>
    <row r="831" spans="21:21" ht="12.75" customHeight="1">
      <c r="U831" t="s">
        <v>941</v>
      </c>
    </row>
    <row r="832" spans="21:21" ht="12.75" customHeight="1">
      <c r="U832" t="s">
        <v>942</v>
      </c>
    </row>
    <row r="833" spans="21:40" ht="12.75" customHeight="1">
      <c r="U833" t="s">
        <v>943</v>
      </c>
    </row>
    <row r="834" spans="21:40" ht="12.75" customHeight="1">
      <c r="U834" t="s">
        <v>944</v>
      </c>
    </row>
    <row r="835" spans="21:40" ht="12.75" customHeight="1">
      <c r="U835" t="s">
        <v>945</v>
      </c>
    </row>
    <row r="836" spans="21:40" ht="12.75" customHeight="1">
      <c r="U836" t="s">
        <v>946</v>
      </c>
    </row>
    <row r="837" spans="21:40" ht="12.75" customHeight="1">
      <c r="U837" t="s">
        <v>947</v>
      </c>
    </row>
    <row r="838" spans="21:40" ht="12.75" customHeight="1">
      <c r="U838" t="s">
        <v>948</v>
      </c>
    </row>
    <row r="839" spans="21:40" ht="12.75" customHeight="1">
      <c r="U839" t="s">
        <v>949</v>
      </c>
    </row>
    <row r="840" spans="21:40" ht="12.75" customHeight="1">
      <c r="U840" t="s">
        <v>950</v>
      </c>
    </row>
    <row r="841" spans="21:40" ht="12.75" customHeight="1">
      <c r="U841" t="s">
        <v>951</v>
      </c>
      <c r="AN841" s="335"/>
    </row>
    <row r="842" spans="21:40" ht="12.75" customHeight="1">
      <c r="U842" t="s">
        <v>952</v>
      </c>
    </row>
    <row r="843" spans="21:40" ht="12.75" customHeight="1">
      <c r="U843" t="s">
        <v>953</v>
      </c>
    </row>
    <row r="844" spans="21:40" ht="12.75" customHeight="1">
      <c r="U844" t="s">
        <v>954</v>
      </c>
    </row>
    <row r="845" spans="21:40" ht="12.75" customHeight="1">
      <c r="U845" t="s">
        <v>955</v>
      </c>
    </row>
    <row r="846" spans="21:40" ht="12.75" customHeight="1">
      <c r="U846" t="s">
        <v>956</v>
      </c>
    </row>
    <row r="847" spans="21:40" ht="12.75" customHeight="1">
      <c r="U847" t="s">
        <v>957</v>
      </c>
    </row>
    <row r="848" spans="21:40" ht="12.75" customHeight="1">
      <c r="U848" t="s">
        <v>958</v>
      </c>
    </row>
    <row r="849" spans="21:21" ht="12.75" customHeight="1">
      <c r="U849" t="s">
        <v>959</v>
      </c>
    </row>
    <row r="850" spans="21:21" ht="12.75" customHeight="1">
      <c r="U850" t="s">
        <v>960</v>
      </c>
    </row>
    <row r="851" spans="21:21" ht="12.75" customHeight="1">
      <c r="U851" t="s">
        <v>961</v>
      </c>
    </row>
    <row r="852" spans="21:21" ht="12.75" customHeight="1">
      <c r="U852" t="s">
        <v>962</v>
      </c>
    </row>
    <row r="853" spans="21:21" ht="12.75" customHeight="1">
      <c r="U853" t="s">
        <v>963</v>
      </c>
    </row>
    <row r="854" spans="21:21" ht="12.75" customHeight="1">
      <c r="U854" t="s">
        <v>964</v>
      </c>
    </row>
    <row r="855" spans="21:21" ht="12.75" customHeight="1">
      <c r="U855" t="s">
        <v>965</v>
      </c>
    </row>
    <row r="856" spans="21:21" ht="12.75" customHeight="1">
      <c r="U856" t="s">
        <v>966</v>
      </c>
    </row>
    <row r="857" spans="21:21" ht="12.75" customHeight="1">
      <c r="U857" t="s">
        <v>967</v>
      </c>
    </row>
    <row r="858" spans="21:21" ht="12.75" customHeight="1">
      <c r="U858" t="s">
        <v>968</v>
      </c>
    </row>
    <row r="859" spans="21:21" ht="12.75" customHeight="1">
      <c r="U859" t="s">
        <v>969</v>
      </c>
    </row>
    <row r="860" spans="21:21" ht="12.75" customHeight="1">
      <c r="U860" t="s">
        <v>970</v>
      </c>
    </row>
    <row r="861" spans="21:21" ht="12.75" customHeight="1">
      <c r="U861" t="s">
        <v>971</v>
      </c>
    </row>
    <row r="862" spans="21:21" ht="12.75" customHeight="1">
      <c r="U862" t="s">
        <v>972</v>
      </c>
    </row>
    <row r="863" spans="21:21" ht="12.75" customHeight="1">
      <c r="U863" t="s">
        <v>973</v>
      </c>
    </row>
    <row r="864" spans="21:21" ht="12.75" customHeight="1">
      <c r="U864" t="s">
        <v>974</v>
      </c>
    </row>
    <row r="865" spans="21:21" ht="12.75" customHeight="1">
      <c r="U865" t="s">
        <v>975</v>
      </c>
    </row>
    <row r="866" spans="21:21" ht="12.75" customHeight="1">
      <c r="U866" t="s">
        <v>976</v>
      </c>
    </row>
    <row r="867" spans="21:21" ht="12.75" customHeight="1">
      <c r="U867" t="s">
        <v>977</v>
      </c>
    </row>
    <row r="868" spans="21:21" ht="12.75" customHeight="1">
      <c r="U868" t="s">
        <v>978</v>
      </c>
    </row>
    <row r="869" spans="21:21" ht="12.75" customHeight="1">
      <c r="U869" t="s">
        <v>979</v>
      </c>
    </row>
    <row r="870" spans="21:21" ht="12.75" customHeight="1">
      <c r="U870" t="s">
        <v>980</v>
      </c>
    </row>
    <row r="871" spans="21:21" ht="12.75" customHeight="1">
      <c r="U871" t="s">
        <v>981</v>
      </c>
    </row>
    <row r="872" spans="21:21" ht="12.75" customHeight="1">
      <c r="U872" t="s">
        <v>982</v>
      </c>
    </row>
    <row r="873" spans="21:21" ht="12.75" customHeight="1">
      <c r="U873" t="s">
        <v>983</v>
      </c>
    </row>
    <row r="874" spans="21:21" ht="12.75" customHeight="1">
      <c r="U874" t="s">
        <v>984</v>
      </c>
    </row>
    <row r="875" spans="21:21" ht="12.75" customHeight="1">
      <c r="U875" t="s">
        <v>985</v>
      </c>
    </row>
    <row r="876" spans="21:21" ht="12.75" customHeight="1">
      <c r="U876" t="s">
        <v>986</v>
      </c>
    </row>
    <row r="877" spans="21:21" ht="12.75" customHeight="1">
      <c r="U877" t="s">
        <v>987</v>
      </c>
    </row>
    <row r="878" spans="21:21" ht="12.75" customHeight="1">
      <c r="U878" t="s">
        <v>988</v>
      </c>
    </row>
    <row r="879" spans="21:21" ht="12.75" customHeight="1">
      <c r="U879" t="s">
        <v>989</v>
      </c>
    </row>
    <row r="880" spans="21:21" ht="12.75" customHeight="1">
      <c r="U880" t="s">
        <v>990</v>
      </c>
    </row>
    <row r="881" spans="21:21" ht="12.75" customHeight="1">
      <c r="U881" t="s">
        <v>991</v>
      </c>
    </row>
    <row r="882" spans="21:21" ht="12.75" customHeight="1">
      <c r="U882" t="s">
        <v>992</v>
      </c>
    </row>
    <row r="883" spans="21:21" ht="12.75" customHeight="1">
      <c r="U883" t="s">
        <v>993</v>
      </c>
    </row>
    <row r="884" spans="21:21" ht="12.75" customHeight="1">
      <c r="U884" t="s">
        <v>994</v>
      </c>
    </row>
    <row r="885" spans="21:21" ht="12.75" customHeight="1">
      <c r="U885" t="s">
        <v>995</v>
      </c>
    </row>
    <row r="886" spans="21:21" ht="12.75" customHeight="1">
      <c r="U886" t="s">
        <v>996</v>
      </c>
    </row>
    <row r="887" spans="21:21" ht="12.75" customHeight="1">
      <c r="U887" t="s">
        <v>997</v>
      </c>
    </row>
    <row r="888" spans="21:21" ht="12.75" customHeight="1">
      <c r="U888" t="s">
        <v>998</v>
      </c>
    </row>
    <row r="889" spans="21:21" ht="12.75" customHeight="1">
      <c r="U889" t="s">
        <v>999</v>
      </c>
    </row>
    <row r="890" spans="21:21" ht="12.75" customHeight="1">
      <c r="U890" t="s">
        <v>1000</v>
      </c>
    </row>
    <row r="891" spans="21:21" ht="12.75" customHeight="1">
      <c r="U891" t="s">
        <v>1001</v>
      </c>
    </row>
    <row r="892" spans="21:21" ht="12.75" customHeight="1">
      <c r="U892" t="s">
        <v>1002</v>
      </c>
    </row>
    <row r="893" spans="21:21" ht="12.75" customHeight="1">
      <c r="U893" t="s">
        <v>1003</v>
      </c>
    </row>
    <row r="894" spans="21:21" ht="12.75" customHeight="1">
      <c r="U894" t="s">
        <v>1004</v>
      </c>
    </row>
    <row r="895" spans="21:21" ht="12.75" customHeight="1">
      <c r="U895" t="s">
        <v>1005</v>
      </c>
    </row>
    <row r="896" spans="21:21" ht="12.75" customHeight="1">
      <c r="U896" t="s">
        <v>1006</v>
      </c>
    </row>
    <row r="897" spans="21:40" ht="12.75" customHeight="1">
      <c r="U897" t="s">
        <v>1007</v>
      </c>
    </row>
    <row r="898" spans="21:40" ht="12.75" customHeight="1">
      <c r="U898" t="s">
        <v>1008</v>
      </c>
    </row>
    <row r="899" spans="21:40" ht="12.75" customHeight="1">
      <c r="U899" t="s">
        <v>1009</v>
      </c>
    </row>
    <row r="900" spans="21:40" ht="12.75" customHeight="1">
      <c r="U900" t="s">
        <v>1010</v>
      </c>
    </row>
    <row r="901" spans="21:40" ht="12.75" customHeight="1">
      <c r="U901" t="s">
        <v>1011</v>
      </c>
      <c r="AN901" s="335"/>
    </row>
    <row r="902" spans="21:40" ht="12.75" customHeight="1">
      <c r="U902" t="s">
        <v>1012</v>
      </c>
    </row>
    <row r="903" spans="21:40" ht="12.75" customHeight="1">
      <c r="U903" t="s">
        <v>1013</v>
      </c>
    </row>
    <row r="904" spans="21:40" ht="12.75" customHeight="1">
      <c r="U904" t="s">
        <v>1014</v>
      </c>
    </row>
    <row r="905" spans="21:40" ht="12.75" customHeight="1">
      <c r="U905" t="s">
        <v>1015</v>
      </c>
    </row>
    <row r="906" spans="21:40" ht="12.75" customHeight="1">
      <c r="U906" t="s">
        <v>1016</v>
      </c>
    </row>
    <row r="907" spans="21:40" ht="12.75" customHeight="1">
      <c r="U907" t="s">
        <v>1017</v>
      </c>
    </row>
    <row r="908" spans="21:40" ht="12.75" customHeight="1">
      <c r="U908" t="s">
        <v>1018</v>
      </c>
    </row>
    <row r="909" spans="21:40" ht="12.75" customHeight="1">
      <c r="U909" t="s">
        <v>1019</v>
      </c>
    </row>
    <row r="910" spans="21:40" ht="12.75" customHeight="1">
      <c r="U910" t="s">
        <v>1020</v>
      </c>
    </row>
    <row r="911" spans="21:40" ht="12.75" customHeight="1">
      <c r="U911" t="s">
        <v>1021</v>
      </c>
    </row>
    <row r="912" spans="21:40" ht="12.75" customHeight="1">
      <c r="U912" t="s">
        <v>1022</v>
      </c>
    </row>
    <row r="913" spans="21:21" ht="12.75" customHeight="1">
      <c r="U913" t="s">
        <v>1023</v>
      </c>
    </row>
    <row r="914" spans="21:21" ht="12.75" customHeight="1">
      <c r="U914" t="s">
        <v>1024</v>
      </c>
    </row>
    <row r="915" spans="21:21" ht="12.75" customHeight="1">
      <c r="U915" t="s">
        <v>1025</v>
      </c>
    </row>
    <row r="916" spans="21:21" ht="12.75" customHeight="1">
      <c r="U916" t="s">
        <v>1026</v>
      </c>
    </row>
    <row r="917" spans="21:21" ht="12.75" customHeight="1">
      <c r="U917" t="s">
        <v>1027</v>
      </c>
    </row>
    <row r="918" spans="21:21" ht="12.75" customHeight="1">
      <c r="U918" t="s">
        <v>1028</v>
      </c>
    </row>
    <row r="919" spans="21:21" ht="12.75" customHeight="1">
      <c r="U919" t="s">
        <v>1028</v>
      </c>
    </row>
    <row r="920" spans="21:21" ht="12.75" customHeight="1">
      <c r="U920" t="s">
        <v>1029</v>
      </c>
    </row>
    <row r="921" spans="21:21" ht="12.75" customHeight="1">
      <c r="U921" t="s">
        <v>1030</v>
      </c>
    </row>
    <row r="922" spans="21:21" ht="12.75" customHeight="1">
      <c r="U922" t="s">
        <v>1031</v>
      </c>
    </row>
    <row r="923" spans="21:21" ht="12.75" customHeight="1">
      <c r="U923" t="s">
        <v>1032</v>
      </c>
    </row>
    <row r="924" spans="21:21" ht="12.75" customHeight="1">
      <c r="U924" t="s">
        <v>1033</v>
      </c>
    </row>
    <row r="925" spans="21:21" ht="12.75" customHeight="1">
      <c r="U925" t="s">
        <v>1034</v>
      </c>
    </row>
    <row r="926" spans="21:21" ht="12.75" customHeight="1">
      <c r="U926" t="s">
        <v>1035</v>
      </c>
    </row>
    <row r="927" spans="21:21" ht="12.75" customHeight="1">
      <c r="U927" t="s">
        <v>1036</v>
      </c>
    </row>
    <row r="928" spans="21:21" ht="12.75" customHeight="1">
      <c r="U928" t="s">
        <v>1037</v>
      </c>
    </row>
    <row r="929" spans="21:21" ht="12.75" customHeight="1">
      <c r="U929" t="s">
        <v>1038</v>
      </c>
    </row>
    <row r="930" spans="21:21" ht="12.75" customHeight="1">
      <c r="U930" t="s">
        <v>1039</v>
      </c>
    </row>
    <row r="931" spans="21:21" ht="12.75" customHeight="1">
      <c r="U931" t="s">
        <v>1040</v>
      </c>
    </row>
    <row r="932" spans="21:21" ht="12.75" customHeight="1">
      <c r="U932" t="s">
        <v>1041</v>
      </c>
    </row>
    <row r="933" spans="21:21" ht="12.75" customHeight="1">
      <c r="U933" t="s">
        <v>1042</v>
      </c>
    </row>
    <row r="934" spans="21:21" ht="12.75" customHeight="1">
      <c r="U934" t="s">
        <v>1043</v>
      </c>
    </row>
    <row r="935" spans="21:21" ht="12.75" customHeight="1">
      <c r="U935" t="s">
        <v>1044</v>
      </c>
    </row>
    <row r="936" spans="21:21" ht="12.75" customHeight="1">
      <c r="U936" t="s">
        <v>1045</v>
      </c>
    </row>
    <row r="937" spans="21:21" ht="12.75" customHeight="1">
      <c r="U937" t="s">
        <v>1046</v>
      </c>
    </row>
    <row r="938" spans="21:21" ht="12.75" customHeight="1">
      <c r="U938" t="s">
        <v>1047</v>
      </c>
    </row>
    <row r="939" spans="21:21" ht="12.75" customHeight="1">
      <c r="U939" t="s">
        <v>1048</v>
      </c>
    </row>
    <row r="940" spans="21:21" ht="12.75" customHeight="1">
      <c r="U940" t="s">
        <v>1049</v>
      </c>
    </row>
    <row r="941" spans="21:21" ht="12.75" customHeight="1">
      <c r="U941" t="s">
        <v>1050</v>
      </c>
    </row>
    <row r="942" spans="21:21" ht="12.75" customHeight="1">
      <c r="U942" t="s">
        <v>1051</v>
      </c>
    </row>
    <row r="943" spans="21:21" ht="12.75" customHeight="1">
      <c r="U943" t="s">
        <v>1052</v>
      </c>
    </row>
    <row r="944" spans="21:21" ht="12.75" customHeight="1">
      <c r="U944" t="s">
        <v>1053</v>
      </c>
    </row>
    <row r="945" spans="21:21" ht="12.75" customHeight="1">
      <c r="U945" t="s">
        <v>1054</v>
      </c>
    </row>
    <row r="946" spans="21:21" ht="12.75" customHeight="1">
      <c r="U946" t="s">
        <v>1055</v>
      </c>
    </row>
    <row r="947" spans="21:21" ht="12.75" customHeight="1">
      <c r="U947" t="s">
        <v>1056</v>
      </c>
    </row>
    <row r="948" spans="21:21" ht="12.75" customHeight="1">
      <c r="U948" t="s">
        <v>1057</v>
      </c>
    </row>
    <row r="949" spans="21:21" ht="12.75" customHeight="1">
      <c r="U949" t="s">
        <v>1058</v>
      </c>
    </row>
    <row r="950" spans="21:21" ht="12.75" customHeight="1">
      <c r="U950" t="s">
        <v>1059</v>
      </c>
    </row>
    <row r="951" spans="21:21" ht="12.75" customHeight="1">
      <c r="U951" t="s">
        <v>1060</v>
      </c>
    </row>
    <row r="952" spans="21:21" ht="12.75" customHeight="1">
      <c r="U952" t="s">
        <v>1061</v>
      </c>
    </row>
    <row r="953" spans="21:21" ht="12.75" customHeight="1">
      <c r="U953" t="s">
        <v>1062</v>
      </c>
    </row>
    <row r="954" spans="21:21" ht="12.75" customHeight="1">
      <c r="U954" t="s">
        <v>1063</v>
      </c>
    </row>
    <row r="955" spans="21:21" ht="12.75" customHeight="1">
      <c r="U955" t="s">
        <v>1064</v>
      </c>
    </row>
    <row r="956" spans="21:21" ht="12.75" customHeight="1">
      <c r="U956" t="s">
        <v>1065</v>
      </c>
    </row>
    <row r="957" spans="21:21" ht="12.75" customHeight="1">
      <c r="U957" t="s">
        <v>1066</v>
      </c>
    </row>
    <row r="958" spans="21:21" ht="12.75" customHeight="1">
      <c r="U958" t="s">
        <v>1067</v>
      </c>
    </row>
    <row r="959" spans="21:21" ht="12.75" customHeight="1">
      <c r="U959" t="s">
        <v>1068</v>
      </c>
    </row>
    <row r="960" spans="21:21" ht="12.75" customHeight="1">
      <c r="U960" t="s">
        <v>1069</v>
      </c>
    </row>
    <row r="961" spans="21:40" ht="12.75" customHeight="1">
      <c r="U961" t="s">
        <v>1070</v>
      </c>
      <c r="AN961" s="335"/>
    </row>
    <row r="962" spans="21:40" ht="12.75" customHeight="1">
      <c r="U962" t="s">
        <v>1071</v>
      </c>
    </row>
    <row r="963" spans="21:40" ht="12.75" customHeight="1">
      <c r="U963" t="s">
        <v>1072</v>
      </c>
    </row>
    <row r="964" spans="21:40" ht="12.75" customHeight="1">
      <c r="U964" t="s">
        <v>1073</v>
      </c>
    </row>
    <row r="965" spans="21:40" ht="12.75" customHeight="1">
      <c r="U965" t="s">
        <v>1074</v>
      </c>
    </row>
    <row r="966" spans="21:40" ht="12.75" customHeight="1">
      <c r="U966" t="s">
        <v>1075</v>
      </c>
    </row>
    <row r="967" spans="21:40" ht="12.75" customHeight="1">
      <c r="U967" t="s">
        <v>1076</v>
      </c>
    </row>
    <row r="968" spans="21:40" ht="12.75" customHeight="1">
      <c r="U968" t="s">
        <v>1077</v>
      </c>
    </row>
    <row r="969" spans="21:40" ht="12.75" customHeight="1">
      <c r="U969" t="s">
        <v>1078</v>
      </c>
    </row>
    <row r="970" spans="21:40" ht="12.75" customHeight="1">
      <c r="U970" t="s">
        <v>1079</v>
      </c>
    </row>
    <row r="971" spans="21:40" ht="12.75" customHeight="1">
      <c r="U971" t="s">
        <v>1080</v>
      </c>
    </row>
    <row r="972" spans="21:40" ht="12.75" customHeight="1">
      <c r="U972" t="s">
        <v>1081</v>
      </c>
    </row>
    <row r="973" spans="21:40" ht="12.75" customHeight="1">
      <c r="U973" t="s">
        <v>1082</v>
      </c>
    </row>
    <row r="974" spans="21:40" ht="12.75" customHeight="1">
      <c r="U974" t="s">
        <v>1083</v>
      </c>
    </row>
    <row r="975" spans="21:40" ht="12.75" customHeight="1">
      <c r="U975" t="s">
        <v>1084</v>
      </c>
    </row>
    <row r="976" spans="21:40" ht="12.75" customHeight="1">
      <c r="U976" t="s">
        <v>1085</v>
      </c>
    </row>
    <row r="977" spans="21:21" ht="12.75" customHeight="1">
      <c r="U977" t="s">
        <v>1086</v>
      </c>
    </row>
    <row r="978" spans="21:21" ht="12.75" customHeight="1">
      <c r="U978" t="s">
        <v>1087</v>
      </c>
    </row>
    <row r="979" spans="21:21" ht="12.75" customHeight="1">
      <c r="U979" t="s">
        <v>1088</v>
      </c>
    </row>
    <row r="980" spans="21:21" ht="12.75" customHeight="1">
      <c r="U980" t="s">
        <v>1089</v>
      </c>
    </row>
    <row r="981" spans="21:21" ht="12.75" customHeight="1">
      <c r="U981" t="s">
        <v>1090</v>
      </c>
    </row>
    <row r="982" spans="21:21" ht="12.75" customHeight="1">
      <c r="U982" t="s">
        <v>1091</v>
      </c>
    </row>
    <row r="983" spans="21:21" ht="12.75" customHeight="1">
      <c r="U983" t="s">
        <v>1092</v>
      </c>
    </row>
    <row r="984" spans="21:21" ht="12.75" customHeight="1">
      <c r="U984" t="s">
        <v>1093</v>
      </c>
    </row>
    <row r="985" spans="21:21" ht="12.75" customHeight="1">
      <c r="U985" t="s">
        <v>1094</v>
      </c>
    </row>
    <row r="986" spans="21:21" ht="12.75" customHeight="1">
      <c r="U986" t="s">
        <v>1095</v>
      </c>
    </row>
    <row r="987" spans="21:21" ht="12.75" customHeight="1">
      <c r="U987" t="s">
        <v>1096</v>
      </c>
    </row>
    <row r="988" spans="21:21" ht="12.75" customHeight="1">
      <c r="U988" t="s">
        <v>1097</v>
      </c>
    </row>
    <row r="989" spans="21:21" ht="12.75" customHeight="1">
      <c r="U989" t="s">
        <v>1098</v>
      </c>
    </row>
    <row r="990" spans="21:21" ht="12.75" customHeight="1">
      <c r="U990" t="s">
        <v>1099</v>
      </c>
    </row>
    <row r="991" spans="21:21" ht="12.75" customHeight="1">
      <c r="U991" t="s">
        <v>1100</v>
      </c>
    </row>
    <row r="992" spans="21:21" ht="12.75" customHeight="1">
      <c r="U992" t="s">
        <v>1101</v>
      </c>
    </row>
    <row r="993" spans="21:21" ht="12.75" customHeight="1">
      <c r="U993" t="s">
        <v>1102</v>
      </c>
    </row>
    <row r="994" spans="21:21" ht="12.75" customHeight="1">
      <c r="U994" t="s">
        <v>1103</v>
      </c>
    </row>
    <row r="995" spans="21:21" ht="12.75" customHeight="1">
      <c r="U995" t="s">
        <v>1104</v>
      </c>
    </row>
    <row r="996" spans="21:21" ht="12.75" customHeight="1">
      <c r="U996" t="s">
        <v>1105</v>
      </c>
    </row>
    <row r="997" spans="21:21" ht="12.75" customHeight="1">
      <c r="U997" t="s">
        <v>1106</v>
      </c>
    </row>
    <row r="998" spans="21:21" ht="12.75" customHeight="1">
      <c r="U998" t="s">
        <v>1107</v>
      </c>
    </row>
    <row r="999" spans="21:21" ht="12.75" customHeight="1">
      <c r="U999" t="s">
        <v>1108</v>
      </c>
    </row>
    <row r="1000" spans="21:21" ht="12.75" customHeight="1">
      <c r="U1000" t="s">
        <v>1109</v>
      </c>
    </row>
    <row r="1001" spans="21:21" ht="12.75" customHeight="1">
      <c r="U1001" t="s">
        <v>1110</v>
      </c>
    </row>
    <row r="1002" spans="21:21" ht="12.75" customHeight="1">
      <c r="U1002" t="s">
        <v>1111</v>
      </c>
    </row>
    <row r="1003" spans="21:21" ht="12.75" customHeight="1">
      <c r="U1003" t="s">
        <v>1112</v>
      </c>
    </row>
    <row r="1004" spans="21:21" ht="12.75" customHeight="1">
      <c r="U1004" t="s">
        <v>1113</v>
      </c>
    </row>
    <row r="1005" spans="21:21" ht="12.75" customHeight="1">
      <c r="U1005" t="s">
        <v>1114</v>
      </c>
    </row>
    <row r="1006" spans="21:21" ht="12.75" customHeight="1">
      <c r="U1006" t="s">
        <v>1115</v>
      </c>
    </row>
    <row r="1007" spans="21:21" ht="12.75" customHeight="1">
      <c r="U1007" t="s">
        <v>1116</v>
      </c>
    </row>
    <row r="1008" spans="21:21" ht="12.75" customHeight="1">
      <c r="U1008" t="s">
        <v>1117</v>
      </c>
    </row>
    <row r="1009" spans="21:40" ht="12.75" customHeight="1">
      <c r="U1009" t="s">
        <v>1118</v>
      </c>
    </row>
    <row r="1010" spans="21:40" ht="12.75" customHeight="1">
      <c r="U1010" t="s">
        <v>1119</v>
      </c>
    </row>
    <row r="1011" spans="21:40" ht="12.75" customHeight="1">
      <c r="U1011" t="s">
        <v>1120</v>
      </c>
    </row>
    <row r="1012" spans="21:40" ht="12.75" customHeight="1">
      <c r="U1012" t="s">
        <v>1121</v>
      </c>
    </row>
    <row r="1013" spans="21:40" ht="12.75" customHeight="1">
      <c r="U1013" t="s">
        <v>1122</v>
      </c>
    </row>
    <row r="1014" spans="21:40" ht="12.75" customHeight="1">
      <c r="U1014" t="s">
        <v>1123</v>
      </c>
    </row>
    <row r="1015" spans="21:40" ht="12.75" customHeight="1">
      <c r="U1015" t="s">
        <v>1124</v>
      </c>
    </row>
    <row r="1016" spans="21:40" ht="12.75" customHeight="1">
      <c r="U1016" t="s">
        <v>1125</v>
      </c>
    </row>
    <row r="1017" spans="21:40" ht="12.75" customHeight="1">
      <c r="U1017" t="s">
        <v>1126</v>
      </c>
    </row>
    <row r="1018" spans="21:40" ht="12.75" customHeight="1">
      <c r="U1018" t="s">
        <v>1127</v>
      </c>
    </row>
    <row r="1019" spans="21:40" ht="12.75" customHeight="1">
      <c r="U1019" t="s">
        <v>1128</v>
      </c>
    </row>
    <row r="1020" spans="21:40" ht="12.75" customHeight="1">
      <c r="U1020" t="s">
        <v>1129</v>
      </c>
    </row>
    <row r="1021" spans="21:40" ht="12.75" customHeight="1">
      <c r="U1021" t="s">
        <v>1130</v>
      </c>
      <c r="AN1021" s="335"/>
    </row>
    <row r="1022" spans="21:40" ht="12.75" customHeight="1">
      <c r="U1022" t="s">
        <v>1131</v>
      </c>
    </row>
    <row r="1023" spans="21:40" ht="12.75" customHeight="1">
      <c r="U1023" t="s">
        <v>1132</v>
      </c>
    </row>
    <row r="1024" spans="21:40" ht="12.75" customHeight="1">
      <c r="U1024" t="s">
        <v>1133</v>
      </c>
    </row>
    <row r="1025" spans="21:21" ht="12.75" customHeight="1">
      <c r="U1025" t="s">
        <v>1134</v>
      </c>
    </row>
    <row r="1026" spans="21:21" ht="12.75" customHeight="1">
      <c r="U1026" t="s">
        <v>1135</v>
      </c>
    </row>
    <row r="1027" spans="21:21" ht="12.75" customHeight="1">
      <c r="U1027" t="s">
        <v>1136</v>
      </c>
    </row>
    <row r="1028" spans="21:21" ht="12.75" customHeight="1">
      <c r="U1028" t="s">
        <v>1137</v>
      </c>
    </row>
    <row r="1029" spans="21:21" ht="12.75" customHeight="1">
      <c r="U1029" t="s">
        <v>1138</v>
      </c>
    </row>
    <row r="1030" spans="21:21" ht="12.75" customHeight="1">
      <c r="U1030" t="s">
        <v>1139</v>
      </c>
    </row>
    <row r="1031" spans="21:21" ht="12.75" customHeight="1">
      <c r="U1031" t="s">
        <v>1139</v>
      </c>
    </row>
    <row r="1032" spans="21:21" ht="12.75" customHeight="1">
      <c r="U1032" t="s">
        <v>1140</v>
      </c>
    </row>
    <row r="1033" spans="21:21" ht="12.75" customHeight="1">
      <c r="U1033" t="s">
        <v>1141</v>
      </c>
    </row>
    <row r="1034" spans="21:21" ht="12.75" customHeight="1">
      <c r="U1034" t="s">
        <v>1142</v>
      </c>
    </row>
    <row r="1035" spans="21:21" ht="12.75" customHeight="1">
      <c r="U1035" t="s">
        <v>1143</v>
      </c>
    </row>
    <row r="1036" spans="21:21" ht="12.75" customHeight="1">
      <c r="U1036" t="s">
        <v>1144</v>
      </c>
    </row>
    <row r="1037" spans="21:21" ht="12.75" customHeight="1">
      <c r="U1037" t="s">
        <v>1145</v>
      </c>
    </row>
    <row r="1038" spans="21:21" ht="12.75" customHeight="1">
      <c r="U1038" t="s">
        <v>1146</v>
      </c>
    </row>
    <row r="1039" spans="21:21" ht="12.75" customHeight="1">
      <c r="U1039" t="s">
        <v>1147</v>
      </c>
    </row>
    <row r="1040" spans="21:21" ht="12.75" customHeight="1">
      <c r="U1040" t="s">
        <v>1148</v>
      </c>
    </row>
    <row r="1041" spans="21:21" ht="12.75" customHeight="1">
      <c r="U1041" t="s">
        <v>1149</v>
      </c>
    </row>
    <row r="1042" spans="21:21" ht="12.75" customHeight="1">
      <c r="U1042" t="s">
        <v>1150</v>
      </c>
    </row>
    <row r="1043" spans="21:21" ht="12.75" customHeight="1">
      <c r="U1043" t="s">
        <v>1151</v>
      </c>
    </row>
    <row r="1044" spans="21:21" ht="12.75" customHeight="1">
      <c r="U1044" t="s">
        <v>1152</v>
      </c>
    </row>
    <row r="1045" spans="21:21" ht="12.75" customHeight="1">
      <c r="U1045" t="s">
        <v>1153</v>
      </c>
    </row>
    <row r="1046" spans="21:21" ht="12.75" customHeight="1">
      <c r="U1046" t="s">
        <v>1154</v>
      </c>
    </row>
    <row r="1047" spans="21:21" ht="12.75" customHeight="1">
      <c r="U1047" t="s">
        <v>1155</v>
      </c>
    </row>
    <row r="1048" spans="21:21" ht="12.75" customHeight="1">
      <c r="U1048" t="s">
        <v>1156</v>
      </c>
    </row>
    <row r="1049" spans="21:21" ht="12.75" customHeight="1">
      <c r="U1049" t="s">
        <v>1157</v>
      </c>
    </row>
    <row r="1050" spans="21:21" ht="12.75" customHeight="1">
      <c r="U1050" t="s">
        <v>1158</v>
      </c>
    </row>
    <row r="1051" spans="21:21" ht="12.75" customHeight="1">
      <c r="U1051" t="s">
        <v>1159</v>
      </c>
    </row>
    <row r="1052" spans="21:21" ht="12.75" customHeight="1">
      <c r="U1052" t="s">
        <v>1160</v>
      </c>
    </row>
    <row r="1053" spans="21:21" ht="12.75" customHeight="1">
      <c r="U1053" t="s">
        <v>1161</v>
      </c>
    </row>
    <row r="1054" spans="21:21" ht="12.75" customHeight="1">
      <c r="U1054" t="s">
        <v>1162</v>
      </c>
    </row>
    <row r="1055" spans="21:21" ht="12.75" customHeight="1">
      <c r="U1055" t="s">
        <v>1163</v>
      </c>
    </row>
    <row r="1056" spans="21:21" ht="12.75" customHeight="1">
      <c r="U1056" t="s">
        <v>1164</v>
      </c>
    </row>
    <row r="1057" spans="21:21" ht="12.75" customHeight="1">
      <c r="U1057" t="s">
        <v>1165</v>
      </c>
    </row>
    <row r="1058" spans="21:21" ht="12.75" customHeight="1">
      <c r="U1058" t="s">
        <v>1166</v>
      </c>
    </row>
    <row r="1059" spans="21:21" ht="12.75" customHeight="1">
      <c r="U1059" t="s">
        <v>1167</v>
      </c>
    </row>
    <row r="1060" spans="21:21" ht="12.75" customHeight="1">
      <c r="U1060" t="s">
        <v>1168</v>
      </c>
    </row>
    <row r="1061" spans="21:21" ht="12.75" customHeight="1">
      <c r="U1061" t="s">
        <v>1169</v>
      </c>
    </row>
    <row r="1062" spans="21:21" ht="12.75" customHeight="1">
      <c r="U1062" t="s">
        <v>1170</v>
      </c>
    </row>
    <row r="1063" spans="21:21" ht="12.75" customHeight="1">
      <c r="U1063" t="s">
        <v>1171</v>
      </c>
    </row>
    <row r="1064" spans="21:21" ht="12.75" customHeight="1">
      <c r="U1064" t="s">
        <v>1172</v>
      </c>
    </row>
    <row r="1065" spans="21:21" ht="12.75" customHeight="1">
      <c r="U1065" t="s">
        <v>1173</v>
      </c>
    </row>
    <row r="1066" spans="21:21" ht="12.75" customHeight="1">
      <c r="U1066" t="s">
        <v>1174</v>
      </c>
    </row>
    <row r="1067" spans="21:21" ht="12.75" customHeight="1">
      <c r="U1067" t="s">
        <v>1175</v>
      </c>
    </row>
    <row r="1068" spans="21:21" ht="12.75" customHeight="1">
      <c r="U1068" t="s">
        <v>1176</v>
      </c>
    </row>
    <row r="1069" spans="21:21" ht="12.75" customHeight="1">
      <c r="U1069" t="s">
        <v>1177</v>
      </c>
    </row>
    <row r="1070" spans="21:21" ht="12.75" customHeight="1">
      <c r="U1070" t="s">
        <v>1178</v>
      </c>
    </row>
    <row r="1071" spans="21:21" ht="12.75" customHeight="1">
      <c r="U1071" t="s">
        <v>1179</v>
      </c>
    </row>
    <row r="1072" spans="21:21" ht="12.75" customHeight="1">
      <c r="U1072" t="s">
        <v>1180</v>
      </c>
    </row>
    <row r="1073" spans="21:40" ht="12.75" customHeight="1">
      <c r="U1073" t="s">
        <v>1181</v>
      </c>
    </row>
    <row r="1074" spans="21:40" ht="12.75" customHeight="1">
      <c r="U1074" t="s">
        <v>1182</v>
      </c>
    </row>
    <row r="1075" spans="21:40" ht="12.75" customHeight="1">
      <c r="U1075" t="s">
        <v>1183</v>
      </c>
    </row>
    <row r="1076" spans="21:40" ht="12.75" customHeight="1">
      <c r="U1076" t="s">
        <v>1184</v>
      </c>
    </row>
    <row r="1077" spans="21:40" ht="12.75" customHeight="1">
      <c r="U1077" t="s">
        <v>1185</v>
      </c>
    </row>
    <row r="1078" spans="21:40" ht="12.75" customHeight="1">
      <c r="U1078" t="s">
        <v>1186</v>
      </c>
    </row>
    <row r="1079" spans="21:40" ht="12.75" customHeight="1">
      <c r="U1079" t="s">
        <v>1187</v>
      </c>
    </row>
    <row r="1080" spans="21:40" ht="12.75" customHeight="1">
      <c r="U1080" t="s">
        <v>1188</v>
      </c>
    </row>
    <row r="1081" spans="21:40" ht="12.75" customHeight="1">
      <c r="U1081" t="s">
        <v>1189</v>
      </c>
      <c r="AN1081" s="335"/>
    </row>
    <row r="1082" spans="21:40" ht="12.75" customHeight="1">
      <c r="U1082" t="s">
        <v>1190</v>
      </c>
    </row>
    <row r="1083" spans="21:40" ht="12.75" customHeight="1">
      <c r="U1083" t="s">
        <v>1191</v>
      </c>
    </row>
    <row r="1084" spans="21:40" ht="12.75" customHeight="1">
      <c r="U1084" t="s">
        <v>1192</v>
      </c>
    </row>
    <row r="1085" spans="21:40" ht="12.75" customHeight="1">
      <c r="U1085" t="s">
        <v>1193</v>
      </c>
    </row>
    <row r="1086" spans="21:40" ht="12.75" customHeight="1">
      <c r="U1086" t="s">
        <v>1194</v>
      </c>
    </row>
    <row r="1087" spans="21:40" ht="12.75" customHeight="1">
      <c r="U1087" t="s">
        <v>1195</v>
      </c>
    </row>
    <row r="1088" spans="21:40" ht="12.75" customHeight="1">
      <c r="U1088" t="s">
        <v>1196</v>
      </c>
    </row>
    <row r="1089" spans="21:21" ht="12.75" customHeight="1">
      <c r="U1089" t="s">
        <v>1197</v>
      </c>
    </row>
    <row r="1090" spans="21:21" ht="12.75" customHeight="1">
      <c r="U1090" t="s">
        <v>1198</v>
      </c>
    </row>
    <row r="1091" spans="21:21" ht="12.75" customHeight="1">
      <c r="U1091" t="s">
        <v>1199</v>
      </c>
    </row>
    <row r="1092" spans="21:21" ht="12.75" customHeight="1">
      <c r="U1092" t="s">
        <v>1200</v>
      </c>
    </row>
    <row r="1093" spans="21:21" ht="12.75" customHeight="1">
      <c r="U1093" t="s">
        <v>1201</v>
      </c>
    </row>
    <row r="1094" spans="21:21" ht="12.75" customHeight="1">
      <c r="U1094" t="s">
        <v>1202</v>
      </c>
    </row>
    <row r="1095" spans="21:21" ht="12.75" customHeight="1">
      <c r="U1095" t="s">
        <v>1203</v>
      </c>
    </row>
    <row r="1096" spans="21:21" ht="12.75" customHeight="1">
      <c r="U1096" t="s">
        <v>1204</v>
      </c>
    </row>
    <row r="1097" spans="21:21" ht="12.75" customHeight="1">
      <c r="U1097" t="s">
        <v>1205</v>
      </c>
    </row>
    <row r="1098" spans="21:21" ht="12.75" customHeight="1">
      <c r="U1098" t="s">
        <v>1206</v>
      </c>
    </row>
    <row r="1099" spans="21:21" ht="12.75" customHeight="1">
      <c r="U1099" t="s">
        <v>1207</v>
      </c>
    </row>
    <row r="1100" spans="21:21" ht="12.75" customHeight="1">
      <c r="U1100" t="s">
        <v>1208</v>
      </c>
    </row>
    <row r="1101" spans="21:21" ht="12.75" customHeight="1">
      <c r="U1101" t="s">
        <v>1209</v>
      </c>
    </row>
    <row r="1102" spans="21:21" ht="12.75" customHeight="1">
      <c r="U1102" t="s">
        <v>1210</v>
      </c>
    </row>
    <row r="1103" spans="21:21" ht="12.75" customHeight="1">
      <c r="U1103" t="s">
        <v>1211</v>
      </c>
    </row>
    <row r="1104" spans="21:21" ht="12.75" customHeight="1">
      <c r="U1104" t="s">
        <v>1212</v>
      </c>
    </row>
    <row r="1105" spans="21:21" ht="12.75" customHeight="1">
      <c r="U1105" t="s">
        <v>1213</v>
      </c>
    </row>
    <row r="1106" spans="21:21" ht="12.75" customHeight="1">
      <c r="U1106" t="s">
        <v>1214</v>
      </c>
    </row>
    <row r="1107" spans="21:21" ht="12.75" customHeight="1">
      <c r="U1107" t="s">
        <v>1215</v>
      </c>
    </row>
    <row r="1108" spans="21:21" ht="12.75" customHeight="1">
      <c r="U1108" t="s">
        <v>1216</v>
      </c>
    </row>
    <row r="1109" spans="21:21" ht="12.75" customHeight="1">
      <c r="U1109" t="s">
        <v>1217</v>
      </c>
    </row>
    <row r="1110" spans="21:21" ht="12.75" customHeight="1">
      <c r="U1110" t="s">
        <v>1218</v>
      </c>
    </row>
    <row r="1111" spans="21:21" ht="12.75" customHeight="1">
      <c r="U1111" t="s">
        <v>1219</v>
      </c>
    </row>
    <row r="1112" spans="21:21" ht="12.75" customHeight="1">
      <c r="U1112" t="s">
        <v>1220</v>
      </c>
    </row>
    <row r="1113" spans="21:21" ht="12.75" customHeight="1">
      <c r="U1113" t="s">
        <v>1221</v>
      </c>
    </row>
    <row r="1114" spans="21:21" ht="12.75" customHeight="1">
      <c r="U1114" t="s">
        <v>1222</v>
      </c>
    </row>
    <row r="1115" spans="21:21" ht="12.75" customHeight="1">
      <c r="U1115" t="s">
        <v>1223</v>
      </c>
    </row>
    <row r="1116" spans="21:21" ht="12.75" customHeight="1">
      <c r="U1116" t="s">
        <v>1224</v>
      </c>
    </row>
    <row r="1117" spans="21:21" ht="12.75" customHeight="1">
      <c r="U1117" t="s">
        <v>1225</v>
      </c>
    </row>
    <row r="1118" spans="21:21" ht="12.75" customHeight="1">
      <c r="U1118" t="s">
        <v>1226</v>
      </c>
    </row>
    <row r="1119" spans="21:21" ht="12.75" customHeight="1">
      <c r="U1119" t="s">
        <v>1227</v>
      </c>
    </row>
    <row r="1120" spans="21:21" ht="12.75" customHeight="1">
      <c r="U1120" t="s">
        <v>1228</v>
      </c>
    </row>
    <row r="1121" spans="21:21" ht="12.75" customHeight="1">
      <c r="U1121" t="s">
        <v>1229</v>
      </c>
    </row>
    <row r="1122" spans="21:21" ht="12.75" customHeight="1">
      <c r="U1122" t="s">
        <v>1230</v>
      </c>
    </row>
    <row r="1123" spans="21:21" ht="12.75" customHeight="1">
      <c r="U1123" t="s">
        <v>1231</v>
      </c>
    </row>
    <row r="1124" spans="21:21" ht="12.75" customHeight="1">
      <c r="U1124" t="s">
        <v>1232</v>
      </c>
    </row>
    <row r="1125" spans="21:21" ht="12.75" customHeight="1">
      <c r="U1125" t="s">
        <v>1233</v>
      </c>
    </row>
    <row r="1126" spans="21:21" ht="12.75" customHeight="1">
      <c r="U1126" t="s">
        <v>1234</v>
      </c>
    </row>
    <row r="1127" spans="21:21" ht="12.75" customHeight="1">
      <c r="U1127" t="s">
        <v>1235</v>
      </c>
    </row>
    <row r="1128" spans="21:21" ht="12.75" customHeight="1">
      <c r="U1128" t="s">
        <v>1236</v>
      </c>
    </row>
    <row r="1129" spans="21:21" ht="12.75" customHeight="1">
      <c r="U1129" t="s">
        <v>1237</v>
      </c>
    </row>
    <row r="1130" spans="21:21" ht="12.75" customHeight="1">
      <c r="U1130" t="s">
        <v>1238</v>
      </c>
    </row>
    <row r="1131" spans="21:21" ht="12.75" customHeight="1">
      <c r="U1131" t="s">
        <v>1239</v>
      </c>
    </row>
    <row r="1132" spans="21:21" ht="12.75" customHeight="1">
      <c r="U1132" t="s">
        <v>1240</v>
      </c>
    </row>
    <row r="1133" spans="21:21" ht="12.75" customHeight="1">
      <c r="U1133" t="s">
        <v>1241</v>
      </c>
    </row>
    <row r="1134" spans="21:21" ht="12.75" customHeight="1">
      <c r="U1134" t="s">
        <v>1242</v>
      </c>
    </row>
    <row r="1135" spans="21:21" ht="12.75" customHeight="1">
      <c r="U1135" t="s">
        <v>1243</v>
      </c>
    </row>
    <row r="1136" spans="21:21" ht="12.75" customHeight="1">
      <c r="U1136" t="s">
        <v>1244</v>
      </c>
    </row>
    <row r="1137" spans="21:40" ht="12.75" customHeight="1">
      <c r="U1137" t="s">
        <v>1245</v>
      </c>
    </row>
    <row r="1138" spans="21:40" ht="12.75" customHeight="1">
      <c r="U1138" t="s">
        <v>1246</v>
      </c>
    </row>
    <row r="1139" spans="21:40" ht="12.75" customHeight="1">
      <c r="U1139" t="s">
        <v>1247</v>
      </c>
    </row>
    <row r="1140" spans="21:40" ht="12.75" customHeight="1">
      <c r="U1140" t="s">
        <v>1248</v>
      </c>
    </row>
    <row r="1141" spans="21:40" ht="12.75" customHeight="1">
      <c r="U1141" t="s">
        <v>1249</v>
      </c>
      <c r="AN1141" s="335"/>
    </row>
    <row r="1142" spans="21:40" ht="12.75" customHeight="1">
      <c r="U1142" t="s">
        <v>1250</v>
      </c>
    </row>
    <row r="1143" spans="21:40" ht="12.75" customHeight="1">
      <c r="U1143" t="s">
        <v>1251</v>
      </c>
    </row>
    <row r="1144" spans="21:40" ht="12.75" customHeight="1">
      <c r="U1144" t="s">
        <v>1252</v>
      </c>
    </row>
    <row r="1145" spans="21:40" ht="12.75" customHeight="1">
      <c r="U1145" t="s">
        <v>1253</v>
      </c>
    </row>
    <row r="1146" spans="21:40" ht="12.75" customHeight="1">
      <c r="U1146" t="s">
        <v>1254</v>
      </c>
    </row>
    <row r="1147" spans="21:40" ht="12.75" customHeight="1">
      <c r="U1147" t="s">
        <v>1255</v>
      </c>
    </row>
    <row r="1148" spans="21:40" ht="12.75" customHeight="1">
      <c r="U1148" t="s">
        <v>1256</v>
      </c>
    </row>
    <row r="1149" spans="21:40" ht="12.75" customHeight="1">
      <c r="U1149" t="s">
        <v>1257</v>
      </c>
    </row>
    <row r="1150" spans="21:40" ht="12.75" customHeight="1">
      <c r="U1150" t="s">
        <v>1258</v>
      </c>
    </row>
    <row r="1151" spans="21:40" ht="12.75" customHeight="1">
      <c r="U1151" t="s">
        <v>1259</v>
      </c>
    </row>
    <row r="1152" spans="21:40" ht="12.75" customHeight="1">
      <c r="U1152" t="s">
        <v>1260</v>
      </c>
    </row>
    <row r="1153" spans="21:21" ht="12.75" customHeight="1">
      <c r="U1153" t="s">
        <v>1261</v>
      </c>
    </row>
    <row r="1154" spans="21:21" ht="12.75" customHeight="1">
      <c r="U1154" t="s">
        <v>1262</v>
      </c>
    </row>
    <row r="1155" spans="21:21" ht="12.75" customHeight="1">
      <c r="U1155" t="s">
        <v>1263</v>
      </c>
    </row>
    <row r="1156" spans="21:21" ht="12.75" customHeight="1">
      <c r="U1156" t="s">
        <v>1264</v>
      </c>
    </row>
    <row r="1157" spans="21:21" ht="12.75" customHeight="1">
      <c r="U1157" t="s">
        <v>1265</v>
      </c>
    </row>
    <row r="1158" spans="21:21" ht="12.75" customHeight="1">
      <c r="U1158" t="s">
        <v>1266</v>
      </c>
    </row>
    <row r="1159" spans="21:21" ht="12.75" customHeight="1">
      <c r="U1159" t="s">
        <v>1267</v>
      </c>
    </row>
    <row r="1160" spans="21:21" ht="12.75" customHeight="1">
      <c r="U1160" t="s">
        <v>1268</v>
      </c>
    </row>
    <row r="1161" spans="21:21" ht="12.75" customHeight="1">
      <c r="U1161" t="s">
        <v>1269</v>
      </c>
    </row>
    <row r="1162" spans="21:21" ht="12.75" customHeight="1">
      <c r="U1162" t="s">
        <v>1270</v>
      </c>
    </row>
    <row r="1163" spans="21:21" ht="12.75" customHeight="1">
      <c r="U1163" t="s">
        <v>1271</v>
      </c>
    </row>
    <row r="1164" spans="21:21" ht="12.75" customHeight="1">
      <c r="U1164" t="s">
        <v>1272</v>
      </c>
    </row>
    <row r="1165" spans="21:21" ht="12.75" customHeight="1">
      <c r="U1165" t="s">
        <v>1273</v>
      </c>
    </row>
    <row r="1166" spans="21:21" ht="12.75" customHeight="1"/>
    <row r="1167" spans="21:21" ht="12.75" customHeight="1"/>
    <row r="1168" spans="21:21"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sheet="1" objects="1" scenarios="1" formatRows="0"/>
  <sortState xmlns:xlrd2="http://schemas.microsoft.com/office/spreadsheetml/2017/richdata2" ref="AZ2:AZ6">
    <sortCondition ref="AZ2:AZ6"/>
  </sortState>
  <mergeCells count="2">
    <mergeCell ref="AP1:AP2"/>
    <mergeCell ref="AQ1:AT1"/>
  </mergeCells>
  <phoneticPr fontId="52"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28"/>
  <sheetViews>
    <sheetView showGridLines="0" tabSelected="1" topLeftCell="A5" zoomScale="87" zoomScaleNormal="100" workbookViewId="0">
      <selection activeCell="C9" sqref="C9"/>
    </sheetView>
  </sheetViews>
  <sheetFormatPr baseColWidth="10" defaultColWidth="11.42578125" defaultRowHeight="15"/>
  <cols>
    <col min="1" max="1" width="1.28515625" style="11" customWidth="1"/>
    <col min="2" max="2" width="70.42578125" customWidth="1"/>
    <col min="3" max="3" width="19.7109375" customWidth="1"/>
    <col min="4" max="4" width="1.28515625" style="11" customWidth="1"/>
  </cols>
  <sheetData>
    <row r="1" spans="1:4" ht="51.75" customHeight="1" thickBot="1">
      <c r="A1" s="51"/>
      <c r="B1" s="395" t="s">
        <v>1576</v>
      </c>
      <c r="C1" s="395"/>
      <c r="D1" s="51"/>
    </row>
    <row r="2" spans="1:4" ht="33" customHeight="1" thickTop="1" thickBot="1">
      <c r="A2" s="51"/>
      <c r="B2" s="394" t="s">
        <v>1552</v>
      </c>
      <c r="C2" s="394"/>
      <c r="D2" s="51"/>
    </row>
    <row r="3" spans="1:4" ht="15.75" thickTop="1">
      <c r="A3" s="51"/>
      <c r="B3" s="396"/>
      <c r="C3" s="396"/>
      <c r="D3" s="51"/>
    </row>
    <row r="4" spans="1:4" ht="281.25" customHeight="1">
      <c r="A4" s="51"/>
      <c r="B4" s="224" t="s">
        <v>1969</v>
      </c>
      <c r="C4" s="274"/>
      <c r="D4" s="51"/>
    </row>
    <row r="5" spans="1:4" ht="96" customHeight="1">
      <c r="A5" s="51"/>
      <c r="B5" s="127" t="s">
        <v>1871</v>
      </c>
      <c r="C5" s="200"/>
      <c r="D5" s="51"/>
    </row>
    <row r="6" spans="1:4" ht="114.75" customHeight="1">
      <c r="A6" s="51"/>
      <c r="B6" s="127" t="s">
        <v>1872</v>
      </c>
      <c r="C6" s="200"/>
      <c r="D6" s="51"/>
    </row>
    <row r="7" spans="1:4" ht="167.25" customHeight="1">
      <c r="A7" s="51"/>
      <c r="B7" s="127" t="s">
        <v>1873</v>
      </c>
      <c r="C7" s="200"/>
      <c r="D7" s="51"/>
    </row>
    <row r="8" spans="1:4" ht="36" customHeight="1">
      <c r="A8" s="51"/>
      <c r="B8" s="167" t="s">
        <v>1989</v>
      </c>
      <c r="C8" s="200"/>
      <c r="D8" s="51"/>
    </row>
    <row r="9" spans="1:4" ht="37.5" customHeight="1">
      <c r="A9" s="51"/>
      <c r="B9" s="167" t="s">
        <v>1990</v>
      </c>
      <c r="C9" s="200"/>
      <c r="D9" s="51"/>
    </row>
    <row r="10" spans="1:4" ht="214.5" customHeight="1">
      <c r="A10" s="51"/>
      <c r="B10" s="202" t="s">
        <v>1553</v>
      </c>
      <c r="C10" s="200"/>
      <c r="D10" s="51"/>
    </row>
    <row r="11" spans="1:4" ht="211.5" customHeight="1">
      <c r="A11" s="51"/>
      <c r="B11" s="202" t="s">
        <v>1554</v>
      </c>
      <c r="C11" s="200"/>
      <c r="D11" s="51"/>
    </row>
    <row r="12" spans="1:4" ht="94.5" customHeight="1">
      <c r="A12" s="51"/>
      <c r="B12" s="202" t="s">
        <v>1879</v>
      </c>
      <c r="C12" s="200"/>
      <c r="D12" s="51"/>
    </row>
    <row r="13" spans="1:4" ht="59.25" customHeight="1">
      <c r="A13" s="51"/>
      <c r="B13" s="167" t="s">
        <v>1432</v>
      </c>
      <c r="C13" s="200"/>
      <c r="D13" s="51"/>
    </row>
    <row r="14" spans="1:4" ht="49.5" customHeight="1">
      <c r="A14" s="51"/>
      <c r="B14" s="123" t="s">
        <v>1863</v>
      </c>
      <c r="C14" s="201"/>
      <c r="D14" s="51"/>
    </row>
    <row r="15" spans="1:4" ht="41.25" customHeight="1" thickBot="1">
      <c r="A15" s="51"/>
      <c r="B15" s="394" t="s">
        <v>1555</v>
      </c>
      <c r="C15" s="394"/>
      <c r="D15" s="51"/>
    </row>
    <row r="16" spans="1:4" ht="41.25" customHeight="1" thickTop="1">
      <c r="A16" s="51"/>
      <c r="B16" s="224" t="s">
        <v>1556</v>
      </c>
      <c r="C16" s="200"/>
      <c r="D16" s="51"/>
    </row>
    <row r="17" spans="1:4" ht="46.5" customHeight="1">
      <c r="A17" s="51"/>
      <c r="B17" s="224" t="s">
        <v>1970</v>
      </c>
      <c r="C17" s="200"/>
      <c r="D17" s="51"/>
    </row>
    <row r="18" spans="1:4" ht="41.25" customHeight="1">
      <c r="A18" s="51"/>
      <c r="B18" s="127" t="s">
        <v>1557</v>
      </c>
      <c r="C18" s="200"/>
      <c r="D18" s="51"/>
    </row>
    <row r="19" spans="1:4" ht="41.25" customHeight="1">
      <c r="A19" s="51"/>
      <c r="B19" s="123" t="s">
        <v>1866</v>
      </c>
      <c r="C19" s="200"/>
      <c r="D19" s="51"/>
    </row>
    <row r="20" spans="1:4" ht="51" customHeight="1">
      <c r="A20" s="51"/>
      <c r="B20" s="127" t="s">
        <v>1971</v>
      </c>
      <c r="C20" s="200"/>
      <c r="D20" s="51"/>
    </row>
    <row r="21" spans="1:4" ht="41.25" customHeight="1">
      <c r="A21" s="51"/>
      <c r="B21" s="123" t="s">
        <v>1558</v>
      </c>
      <c r="C21" s="200"/>
      <c r="D21" s="51"/>
    </row>
    <row r="22" spans="1:4" ht="67.5" customHeight="1">
      <c r="A22" s="51"/>
      <c r="B22" s="361" t="s">
        <v>1867</v>
      </c>
      <c r="C22" s="201"/>
      <c r="D22" s="51"/>
    </row>
    <row r="23" spans="1:4" ht="44.25" customHeight="1" thickBot="1">
      <c r="A23" s="51"/>
      <c r="B23" s="394" t="s">
        <v>1504</v>
      </c>
      <c r="C23" s="394"/>
      <c r="D23" s="51"/>
    </row>
    <row r="24" spans="1:4" ht="127.5" customHeight="1" thickTop="1">
      <c r="A24" s="51"/>
      <c r="B24" s="227" t="s">
        <v>1868</v>
      </c>
      <c r="C24" s="276"/>
      <c r="D24" s="51"/>
    </row>
    <row r="25" spans="1:4" ht="41.25" customHeight="1" thickBot="1">
      <c r="A25" s="51"/>
      <c r="B25" s="394" t="s">
        <v>1559</v>
      </c>
      <c r="C25" s="394"/>
      <c r="D25" s="51"/>
    </row>
    <row r="26" spans="1:4" ht="139.5" customHeight="1" thickTop="1">
      <c r="A26" s="51"/>
      <c r="B26" s="127" t="s">
        <v>1874</v>
      </c>
      <c r="C26" s="200"/>
      <c r="D26" s="51"/>
    </row>
    <row r="27" spans="1:4" ht="143.25" customHeight="1">
      <c r="A27" s="51"/>
      <c r="B27" s="123" t="s">
        <v>1972</v>
      </c>
      <c r="C27" s="201"/>
      <c r="D27" s="51"/>
    </row>
    <row r="28" spans="1:4">
      <c r="A28" s="51"/>
      <c r="B28" s="7"/>
      <c r="C28" s="7"/>
      <c r="D28" s="51"/>
    </row>
  </sheetData>
  <sheetProtection algorithmName="SHA-512" hashValue="3YMMS8qsw/Zl2+IBpCTxXzlPkTlqvin1vpruAoBjttos5o8vuUEMNKoMqWFhwXJzZtzMQAZjNfQKJUr09FoVSg==" saltValue="ZwfdqSRCLCjmN4/QQzvdyQ==" spinCount="100000" sheet="1" objects="1" scenarios="1" formatRows="0" selectLockedCells="1"/>
  <mergeCells count="6">
    <mergeCell ref="B15:C15"/>
    <mergeCell ref="B25:C25"/>
    <mergeCell ref="B1:C1"/>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104775</xdr:rowOff>
                  </from>
                  <to>
                    <xdr:col>2</xdr:col>
                    <xdr:colOff>847725</xdr:colOff>
                    <xdr:row>4</xdr:row>
                    <xdr:rowOff>371475</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66675</xdr:rowOff>
                  </from>
                  <to>
                    <xdr:col>2</xdr:col>
                    <xdr:colOff>723900</xdr:colOff>
                    <xdr:row>5</xdr:row>
                    <xdr:rowOff>428625</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904875</xdr:rowOff>
                  </from>
                  <to>
                    <xdr:col>2</xdr:col>
                    <xdr:colOff>704850</xdr:colOff>
                    <xdr:row>6</xdr:row>
                    <xdr:rowOff>1171575</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733425</xdr:colOff>
                    <xdr:row>10</xdr:row>
                    <xdr:rowOff>333375</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523875</xdr:colOff>
                    <xdr:row>9</xdr:row>
                    <xdr:rowOff>95250</xdr:rowOff>
                  </from>
                  <to>
                    <xdr:col>2</xdr:col>
                    <xdr:colOff>771525</xdr:colOff>
                    <xdr:row>9</xdr:row>
                    <xdr:rowOff>333375</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771525</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114300</xdr:rowOff>
                  </from>
                  <to>
                    <xdr:col>2</xdr:col>
                    <xdr:colOff>771525</xdr:colOff>
                    <xdr:row>7</xdr:row>
                    <xdr:rowOff>352425</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514350</xdr:colOff>
                    <xdr:row>11</xdr:row>
                    <xdr:rowOff>352425</xdr:rowOff>
                  </from>
                  <to>
                    <xdr:col>2</xdr:col>
                    <xdr:colOff>733425</xdr:colOff>
                    <xdr:row>11</xdr:row>
                    <xdr:rowOff>600075</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514350</xdr:colOff>
                    <xdr:row>12</xdr:row>
                    <xdr:rowOff>238125</xdr:rowOff>
                  </from>
                  <to>
                    <xdr:col>2</xdr:col>
                    <xdr:colOff>733425</xdr:colOff>
                    <xdr:row>12</xdr:row>
                    <xdr:rowOff>504825</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504825</xdr:colOff>
                    <xdr:row>13</xdr:row>
                    <xdr:rowOff>142875</xdr:rowOff>
                  </from>
                  <to>
                    <xdr:col>2</xdr:col>
                    <xdr:colOff>752475</xdr:colOff>
                    <xdr:row>13</xdr:row>
                    <xdr:rowOff>428625</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514350</xdr:colOff>
                    <xdr:row>15</xdr:row>
                    <xdr:rowOff>152400</xdr:rowOff>
                  </from>
                  <to>
                    <xdr:col>2</xdr:col>
                    <xdr:colOff>771525</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542925</xdr:colOff>
                    <xdr:row>25</xdr:row>
                    <xdr:rowOff>400050</xdr:rowOff>
                  </from>
                  <to>
                    <xdr:col>2</xdr:col>
                    <xdr:colOff>819150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514350</xdr:colOff>
                    <xdr:row>16</xdr:row>
                    <xdr:rowOff>152400</xdr:rowOff>
                  </from>
                  <to>
                    <xdr:col>2</xdr:col>
                    <xdr:colOff>790575</xdr:colOff>
                    <xdr:row>16</xdr:row>
                    <xdr:rowOff>371475</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514350</xdr:colOff>
                    <xdr:row>17</xdr:row>
                    <xdr:rowOff>152400</xdr:rowOff>
                  </from>
                  <to>
                    <xdr:col>2</xdr:col>
                    <xdr:colOff>704850</xdr:colOff>
                    <xdr:row>17</xdr:row>
                    <xdr:rowOff>371475</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514350</xdr:colOff>
                    <xdr:row>18</xdr:row>
                    <xdr:rowOff>123825</xdr:rowOff>
                  </from>
                  <to>
                    <xdr:col>2</xdr:col>
                    <xdr:colOff>704850</xdr:colOff>
                    <xdr:row>18</xdr:row>
                    <xdr:rowOff>352425</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514350</xdr:colOff>
                    <xdr:row>19</xdr:row>
                    <xdr:rowOff>219075</xdr:rowOff>
                  </from>
                  <to>
                    <xdr:col>2</xdr:col>
                    <xdr:colOff>704850</xdr:colOff>
                    <xdr:row>19</xdr:row>
                    <xdr:rowOff>447675</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514350</xdr:colOff>
                    <xdr:row>20</xdr:row>
                    <xdr:rowOff>152400</xdr:rowOff>
                  </from>
                  <to>
                    <xdr:col>2</xdr:col>
                    <xdr:colOff>704850</xdr:colOff>
                    <xdr:row>20</xdr:row>
                    <xdr:rowOff>371475</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514350</xdr:colOff>
                    <xdr:row>21</xdr:row>
                    <xdr:rowOff>152400</xdr:rowOff>
                  </from>
                  <to>
                    <xdr:col>2</xdr:col>
                    <xdr:colOff>704850</xdr:colOff>
                    <xdr:row>21</xdr:row>
                    <xdr:rowOff>371475</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542925</xdr:colOff>
                    <xdr:row>26</xdr:row>
                    <xdr:rowOff>180975</xdr:rowOff>
                  </from>
                  <to>
                    <xdr:col>2</xdr:col>
                    <xdr:colOff>819150</xdr:colOff>
                    <xdr:row>26</xdr:row>
                    <xdr:rowOff>428625</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542925</xdr:colOff>
                    <xdr:row>23</xdr:row>
                    <xdr:rowOff>152400</xdr:rowOff>
                  </from>
                  <to>
                    <xdr:col>2</xdr:col>
                    <xdr:colOff>800100</xdr:colOff>
                    <xdr:row>23</xdr:row>
                    <xdr:rowOff>352425</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514350</xdr:colOff>
                    <xdr:row>3</xdr:row>
                    <xdr:rowOff>123825</xdr:rowOff>
                  </from>
                  <to>
                    <xdr:col>2</xdr:col>
                    <xdr:colOff>847725</xdr:colOff>
                    <xdr:row>3</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A81" zoomScaleNormal="100" zoomScalePageLayoutView="53" workbookViewId="0">
      <selection activeCell="I6" sqref="I6:L6"/>
    </sheetView>
  </sheetViews>
  <sheetFormatPr baseColWidth="10" defaultColWidth="11.42578125" defaultRowHeight="15" outlineLevelCol="1"/>
  <cols>
    <col min="1" max="1" width="1.140625" style="57" customWidth="1"/>
    <col min="2" max="2" width="27.140625" style="57" customWidth="1"/>
    <col min="3" max="3" width="5.140625" style="57" customWidth="1"/>
    <col min="4" max="4" width="11.42578125" style="57" customWidth="1"/>
    <col min="5" max="5" width="4.85546875" style="57" customWidth="1"/>
    <col min="6" max="6" width="12.5703125" style="57" customWidth="1"/>
    <col min="7" max="7" width="0.85546875" style="57" customWidth="1"/>
    <col min="8" max="8" width="13.85546875" style="57" customWidth="1"/>
    <col min="9" max="9" width="4" style="57" customWidth="1"/>
    <col min="10" max="10" width="10.42578125" style="57" customWidth="1"/>
    <col min="11" max="11" width="3.7109375" style="57" customWidth="1"/>
    <col min="12" max="12" width="15.5703125" style="57" customWidth="1"/>
    <col min="13" max="13" width="1.5703125" style="57" customWidth="1"/>
    <col min="14" max="14" width="1.140625" style="57" customWidth="1"/>
    <col min="15" max="15" width="1.5703125" style="57" hidden="1" customWidth="1" outlineLevel="1"/>
    <col min="16" max="16" width="66" style="57" hidden="1" customWidth="1" outlineLevel="1"/>
    <col min="17" max="17" width="12.85546875" style="57" hidden="1" customWidth="1" outlineLevel="1"/>
    <col min="18" max="18" width="1" style="57" hidden="1" customWidth="1" outlineLevel="1"/>
    <col min="19" max="19" width="27.140625" style="57" hidden="1" customWidth="1" outlineLevel="1"/>
    <col min="20" max="20" width="1.5703125" style="57" hidden="1" customWidth="1" outlineLevel="1"/>
    <col min="21" max="21" width="1.140625" style="57" hidden="1" customWidth="1" outlineLevel="1"/>
    <col min="22" max="22" width="11.42578125" style="57" hidden="1" customWidth="1" outlineLevel="1"/>
    <col min="23" max="23" width="11.42578125" style="57" collapsed="1"/>
    <col min="24" max="16384" width="11.42578125" style="57"/>
  </cols>
  <sheetData>
    <row r="1" spans="1:24" s="91" customFormat="1" ht="52.5" customHeight="1" thickBot="1">
      <c r="A1" s="93"/>
      <c r="B1" s="395" t="s">
        <v>1576</v>
      </c>
      <c r="C1" s="395"/>
      <c r="D1" s="395"/>
      <c r="E1" s="395"/>
      <c r="F1" s="395"/>
      <c r="G1" s="395"/>
      <c r="H1" s="395"/>
      <c r="I1" s="395"/>
      <c r="J1" s="395"/>
      <c r="K1" s="395"/>
      <c r="L1" s="357"/>
      <c r="M1" s="14"/>
      <c r="N1" s="92"/>
      <c r="O1" s="16"/>
      <c r="P1" s="14" t="s">
        <v>1576</v>
      </c>
      <c r="Q1" s="14"/>
      <c r="R1" s="14"/>
      <c r="S1" s="14"/>
      <c r="T1" s="14"/>
      <c r="U1" s="92"/>
      <c r="V1" s="94"/>
      <c r="W1" s="94"/>
      <c r="X1" s="94"/>
    </row>
    <row r="2" spans="1:24" customFormat="1" ht="33.75" customHeight="1" thickTop="1" thickBot="1">
      <c r="A2" s="51"/>
      <c r="B2" s="378" t="s">
        <v>1274</v>
      </c>
      <c r="C2" s="378"/>
      <c r="D2" s="378"/>
      <c r="E2" s="378"/>
      <c r="F2" s="378"/>
      <c r="G2" s="7"/>
      <c r="H2" s="431" t="s">
        <v>1456</v>
      </c>
      <c r="I2" s="431"/>
      <c r="J2" s="431"/>
      <c r="K2" s="431"/>
      <c r="L2" s="431"/>
      <c r="M2" s="15"/>
      <c r="N2" s="48"/>
      <c r="O2" s="7"/>
      <c r="P2" s="18" t="s">
        <v>0</v>
      </c>
      <c r="Q2" s="362" t="s">
        <v>1275</v>
      </c>
      <c r="R2" s="170"/>
      <c r="S2" s="171" t="s">
        <v>1</v>
      </c>
      <c r="T2" s="105"/>
      <c r="U2" s="51"/>
    </row>
    <row r="3" spans="1:24" customFormat="1" ht="12.95"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1433</v>
      </c>
      <c r="C4" s="410"/>
      <c r="D4" s="411"/>
      <c r="E4" s="411"/>
      <c r="F4" s="411"/>
      <c r="G4" s="60"/>
      <c r="H4" s="61"/>
      <c r="I4" s="132"/>
      <c r="J4" s="61" t="s">
        <v>1276</v>
      </c>
      <c r="K4" s="131" t="s">
        <v>1277</v>
      </c>
      <c r="L4" s="62" t="s">
        <v>1278</v>
      </c>
      <c r="M4" s="35"/>
      <c r="N4" s="63"/>
      <c r="O4" s="56"/>
      <c r="P4" s="465" t="s">
        <v>1869</v>
      </c>
      <c r="Q4" s="468"/>
      <c r="R4" s="104"/>
      <c r="S4" s="461"/>
      <c r="T4" s="140"/>
      <c r="U4" s="64"/>
      <c r="V4" s="6"/>
    </row>
    <row r="5" spans="1:24" ht="24.95" customHeight="1">
      <c r="A5" s="53"/>
      <c r="B5" s="164" t="s">
        <v>1279</v>
      </c>
      <c r="C5" s="397"/>
      <c r="D5" s="398"/>
      <c r="E5" s="398"/>
      <c r="F5" s="398"/>
      <c r="G5" s="65"/>
      <c r="H5" s="182" t="s">
        <v>1280</v>
      </c>
      <c r="I5" s="428"/>
      <c r="J5" s="428"/>
      <c r="K5" s="428"/>
      <c r="L5" s="429"/>
      <c r="M5" s="66"/>
      <c r="N5" s="67"/>
      <c r="O5" s="56"/>
      <c r="P5" s="466"/>
      <c r="Q5" s="469"/>
      <c r="R5" s="104"/>
      <c r="S5" s="462"/>
      <c r="T5" s="140"/>
      <c r="U5" s="64"/>
      <c r="V5" s="6"/>
    </row>
    <row r="6" spans="1:24" ht="20.25" customHeight="1">
      <c r="A6" s="53"/>
      <c r="B6" s="164" t="s">
        <v>146</v>
      </c>
      <c r="C6" s="405"/>
      <c r="D6" s="412"/>
      <c r="E6" s="412"/>
      <c r="F6" s="412"/>
      <c r="G6" s="65"/>
      <c r="H6" s="182" t="s">
        <v>1281</v>
      </c>
      <c r="I6" s="428"/>
      <c r="J6" s="428"/>
      <c r="K6" s="428"/>
      <c r="L6" s="429"/>
      <c r="M6" s="66"/>
      <c r="N6" s="67"/>
      <c r="O6" s="56"/>
      <c r="P6" s="452" t="s">
        <v>1544</v>
      </c>
      <c r="Q6" s="470"/>
      <c r="R6" s="104"/>
      <c r="S6" s="402"/>
      <c r="T6" s="35"/>
      <c r="U6" s="64"/>
      <c r="V6" s="6"/>
    </row>
    <row r="7" spans="1:24" ht="18.75" customHeight="1">
      <c r="A7" s="53"/>
      <c r="B7" s="164" t="s">
        <v>1282</v>
      </c>
      <c r="C7" s="397"/>
      <c r="D7" s="398"/>
      <c r="E7" s="398"/>
      <c r="F7" s="398"/>
      <c r="G7" s="65"/>
      <c r="H7" s="182" t="s">
        <v>1288</v>
      </c>
      <c r="I7" s="428"/>
      <c r="J7" s="428"/>
      <c r="K7" s="428"/>
      <c r="L7" s="429"/>
      <c r="M7" s="66"/>
      <c r="N7" s="67"/>
      <c r="O7" s="56"/>
      <c r="P7" s="452"/>
      <c r="Q7" s="468"/>
      <c r="R7" s="104"/>
      <c r="S7" s="463"/>
      <c r="T7" s="35"/>
      <c r="U7" s="64"/>
      <c r="V7" s="6"/>
    </row>
    <row r="8" spans="1:24" ht="34.5" customHeight="1">
      <c r="A8" s="53"/>
      <c r="B8" s="164" t="s">
        <v>1283</v>
      </c>
      <c r="C8" s="422"/>
      <c r="D8" s="422"/>
      <c r="E8" s="422"/>
      <c r="F8" s="423"/>
      <c r="G8" s="65"/>
      <c r="H8" s="182" t="s">
        <v>1284</v>
      </c>
      <c r="I8" s="398"/>
      <c r="J8" s="398"/>
      <c r="K8" s="398"/>
      <c r="L8" s="430"/>
      <c r="M8" s="68"/>
      <c r="N8" s="69"/>
      <c r="O8" s="56"/>
      <c r="P8" s="452"/>
      <c r="Q8" s="469"/>
      <c r="R8" s="104"/>
      <c r="S8" s="403"/>
      <c r="T8" s="35"/>
      <c r="U8" s="64"/>
      <c r="V8" s="6"/>
    </row>
    <row r="9" spans="1:24" ht="44.45" customHeight="1">
      <c r="A9" s="53"/>
      <c r="B9" s="164" t="s">
        <v>1434</v>
      </c>
      <c r="C9" s="397"/>
      <c r="D9" s="398"/>
      <c r="E9" s="398"/>
      <c r="F9" s="398"/>
      <c r="G9" s="65"/>
      <c r="H9" s="186"/>
      <c r="I9" s="187"/>
      <c r="J9" s="187"/>
      <c r="K9" s="187"/>
      <c r="L9" s="187"/>
      <c r="M9" s="66"/>
      <c r="N9" s="67"/>
      <c r="O9" s="56"/>
      <c r="P9" s="169" t="s">
        <v>1460</v>
      </c>
      <c r="Q9" s="311"/>
      <c r="R9" s="104"/>
      <c r="S9" s="314" t="s">
        <v>1462</v>
      </c>
      <c r="T9" s="35"/>
      <c r="U9" s="53"/>
    </row>
    <row r="10" spans="1:24" ht="40.5" customHeight="1">
      <c r="A10" s="53"/>
      <c r="B10" s="164" t="s">
        <v>1285</v>
      </c>
      <c r="C10" s="419"/>
      <c r="D10" s="398"/>
      <c r="E10" s="398"/>
      <c r="F10" s="398"/>
      <c r="G10" s="65"/>
      <c r="H10" s="406" t="s">
        <v>1457</v>
      </c>
      <c r="I10" s="407"/>
      <c r="J10" s="407"/>
      <c r="K10" s="407"/>
      <c r="L10" s="407"/>
      <c r="M10" s="70"/>
      <c r="N10" s="59"/>
      <c r="O10" s="56"/>
      <c r="P10" s="169" t="s">
        <v>1570</v>
      </c>
      <c r="Q10" s="311"/>
      <c r="R10" s="104"/>
      <c r="S10" s="314" t="s">
        <v>1462</v>
      </c>
      <c r="T10" s="35"/>
      <c r="U10" s="64"/>
      <c r="V10" s="6"/>
    </row>
    <row r="11" spans="1:24" ht="25.5" customHeight="1">
      <c r="A11" s="53"/>
      <c r="B11" s="164" t="s">
        <v>1286</v>
      </c>
      <c r="C11" s="420"/>
      <c r="D11" s="421"/>
      <c r="E11" s="421"/>
      <c r="F11" s="421"/>
      <c r="G11" s="65"/>
      <c r="H11" s="39"/>
      <c r="I11" s="183"/>
      <c r="J11" s="182" t="s">
        <v>1276</v>
      </c>
      <c r="K11" s="184"/>
      <c r="L11" s="185" t="s">
        <v>1278</v>
      </c>
      <c r="M11" s="35"/>
      <c r="N11" s="63"/>
      <c r="O11" s="56"/>
      <c r="P11" s="452" t="s">
        <v>1461</v>
      </c>
      <c r="Q11" s="399"/>
      <c r="R11" s="104"/>
      <c r="S11" s="402" t="s">
        <v>1462</v>
      </c>
      <c r="T11" s="35"/>
      <c r="U11" s="64"/>
      <c r="V11" s="6"/>
    </row>
    <row r="12" spans="1:24" ht="21" customHeight="1">
      <c r="A12" s="53"/>
      <c r="B12" s="164" t="s">
        <v>1560</v>
      </c>
      <c r="C12" s="420"/>
      <c r="D12" s="421"/>
      <c r="E12" s="421"/>
      <c r="F12" s="421"/>
      <c r="G12" s="65"/>
      <c r="H12" s="182" t="s">
        <v>1280</v>
      </c>
      <c r="I12" s="424"/>
      <c r="J12" s="424"/>
      <c r="K12" s="424"/>
      <c r="L12" s="425"/>
      <c r="M12" s="71"/>
      <c r="N12" s="72"/>
      <c r="O12" s="56"/>
      <c r="P12" s="452"/>
      <c r="Q12" s="400"/>
      <c r="R12" s="104"/>
      <c r="S12" s="403"/>
      <c r="T12" s="35"/>
      <c r="U12" s="64"/>
      <c r="V12" s="6"/>
    </row>
    <row r="13" spans="1:24" ht="19.5" customHeight="1">
      <c r="A13" s="53"/>
      <c r="B13" s="225" t="s">
        <v>1561</v>
      </c>
      <c r="C13" s="420"/>
      <c r="D13" s="421"/>
      <c r="E13" s="421"/>
      <c r="F13" s="421"/>
      <c r="G13" s="65"/>
      <c r="H13" s="182" t="s">
        <v>1281</v>
      </c>
      <c r="I13" s="424"/>
      <c r="J13" s="424"/>
      <c r="K13" s="424"/>
      <c r="L13" s="425"/>
      <c r="M13" s="71"/>
      <c r="N13" s="72"/>
      <c r="O13" s="56"/>
      <c r="P13" s="452" t="s">
        <v>1571</v>
      </c>
      <c r="Q13" s="401"/>
      <c r="R13" s="104"/>
      <c r="S13" s="402"/>
      <c r="T13" s="35"/>
      <c r="U13" s="64"/>
      <c r="V13" s="6"/>
    </row>
    <row r="14" spans="1:24" ht="25.5" customHeight="1">
      <c r="A14" s="53"/>
      <c r="B14" s="225" t="s">
        <v>1287</v>
      </c>
      <c r="C14" s="404"/>
      <c r="D14" s="404"/>
      <c r="E14" s="404"/>
      <c r="F14" s="405"/>
      <c r="G14" s="65"/>
      <c r="H14" s="182" t="s">
        <v>1288</v>
      </c>
      <c r="I14" s="424"/>
      <c r="J14" s="424"/>
      <c r="K14" s="424"/>
      <c r="L14" s="425"/>
      <c r="M14" s="71"/>
      <c r="N14" s="72"/>
      <c r="O14" s="56"/>
      <c r="P14" s="452"/>
      <c r="Q14" s="401"/>
      <c r="R14" s="104"/>
      <c r="S14" s="403"/>
      <c r="T14" s="35"/>
      <c r="U14" s="64"/>
      <c r="V14" s="6"/>
    </row>
    <row r="15" spans="1:24" ht="23.25" customHeight="1">
      <c r="A15" s="53"/>
      <c r="B15" s="180" t="s">
        <v>14</v>
      </c>
      <c r="C15" s="397"/>
      <c r="D15" s="398"/>
      <c r="E15" s="398"/>
      <c r="F15" s="398"/>
      <c r="G15" s="73"/>
      <c r="H15" s="368" t="s">
        <v>1284</v>
      </c>
      <c r="I15" s="473"/>
      <c r="J15" s="473"/>
      <c r="K15" s="473"/>
      <c r="L15" s="474"/>
      <c r="M15" s="74"/>
      <c r="N15" s="75"/>
      <c r="O15" s="56"/>
      <c r="P15" s="169" t="s">
        <v>1435</v>
      </c>
      <c r="Q15" s="311"/>
      <c r="R15" s="104"/>
      <c r="S15" s="312"/>
      <c r="T15" s="35"/>
      <c r="U15" s="64"/>
      <c r="V15" s="6"/>
    </row>
    <row r="16" spans="1:24" ht="47.1" customHeight="1">
      <c r="A16" s="53"/>
      <c r="B16" s="181" t="s">
        <v>1562</v>
      </c>
      <c r="C16" s="426"/>
      <c r="D16" s="427"/>
      <c r="E16" s="427"/>
      <c r="F16" s="427"/>
      <c r="G16" s="73"/>
      <c r="H16" s="368"/>
      <c r="I16" s="477"/>
      <c r="J16" s="477"/>
      <c r="K16" s="477"/>
      <c r="L16" s="478"/>
      <c r="M16" s="71"/>
      <c r="N16" s="72"/>
      <c r="O16" s="56"/>
      <c r="P16" s="169" t="s">
        <v>1436</v>
      </c>
      <c r="Q16" s="311"/>
      <c r="R16" s="104"/>
      <c r="S16" s="313"/>
      <c r="T16" s="35"/>
      <c r="U16" s="64"/>
      <c r="V16" s="6"/>
    </row>
    <row r="17" spans="1:24" ht="27.95" customHeight="1">
      <c r="A17" s="53"/>
      <c r="B17" s="459" t="s">
        <v>1563</v>
      </c>
      <c r="C17" s="413"/>
      <c r="D17" s="414"/>
      <c r="E17" s="414"/>
      <c r="F17" s="414"/>
      <c r="G17" s="414"/>
      <c r="H17" s="414"/>
      <c r="I17" s="414"/>
      <c r="J17" s="414"/>
      <c r="K17" s="414"/>
      <c r="L17" s="415"/>
      <c r="M17" s="71"/>
      <c r="N17" s="72"/>
      <c r="O17" s="56"/>
      <c r="P17" s="452" t="s">
        <v>1455</v>
      </c>
      <c r="Q17" s="399"/>
      <c r="R17" s="104"/>
      <c r="S17" s="402"/>
      <c r="T17" s="35"/>
      <c r="U17" s="64"/>
      <c r="V17" s="6"/>
    </row>
    <row r="18" spans="1:24" ht="25.5" customHeight="1">
      <c r="A18" s="53"/>
      <c r="B18" s="459"/>
      <c r="C18" s="416"/>
      <c r="D18" s="417"/>
      <c r="E18" s="417"/>
      <c r="F18" s="417"/>
      <c r="G18" s="417"/>
      <c r="H18" s="417"/>
      <c r="I18" s="417"/>
      <c r="J18" s="417"/>
      <c r="K18" s="417"/>
      <c r="L18" s="418"/>
      <c r="M18" s="71"/>
      <c r="N18" s="72"/>
      <c r="O18" s="56"/>
      <c r="P18" s="452"/>
      <c r="Q18" s="400"/>
      <c r="R18" s="104"/>
      <c r="S18" s="403"/>
      <c r="T18" s="35"/>
      <c r="U18" s="64"/>
      <c r="V18" s="6"/>
    </row>
    <row r="19" spans="1:24" ht="22.5" customHeight="1">
      <c r="A19" s="53"/>
      <c r="B19" s="444"/>
      <c r="C19" s="444"/>
      <c r="D19" s="444"/>
      <c r="E19" s="444"/>
      <c r="F19" s="444"/>
      <c r="G19" s="56"/>
      <c r="H19" s="35"/>
      <c r="I19" s="71"/>
      <c r="J19" s="71"/>
      <c r="K19" s="71"/>
      <c r="L19" s="71"/>
      <c r="M19" s="71"/>
      <c r="N19" s="72"/>
      <c r="O19" s="56"/>
      <c r="P19" s="211" t="s">
        <v>1572</v>
      </c>
      <c r="Q19" s="311"/>
      <c r="R19" s="104"/>
      <c r="S19" s="314"/>
      <c r="T19" s="35"/>
      <c r="U19" s="64"/>
      <c r="V19" s="6"/>
    </row>
    <row r="20" spans="1:24" customFormat="1" ht="43.5" customHeight="1" thickBot="1">
      <c r="A20" s="51"/>
      <c r="B20" s="431" t="s">
        <v>1458</v>
      </c>
      <c r="C20" s="431"/>
      <c r="D20" s="431"/>
      <c r="E20" s="431"/>
      <c r="F20" s="431"/>
      <c r="G20" s="431"/>
      <c r="H20" s="431"/>
      <c r="I20" s="431"/>
      <c r="J20" s="431"/>
      <c r="K20" s="431"/>
      <c r="L20" s="379"/>
      <c r="M20" s="367"/>
      <c r="N20" s="50"/>
      <c r="O20" s="7"/>
      <c r="P20" s="308" t="s">
        <v>1575</v>
      </c>
      <c r="Q20" s="311"/>
      <c r="R20" s="104"/>
      <c r="S20" s="314"/>
      <c r="T20" s="40"/>
      <c r="U20" s="52"/>
      <c r="V20" s="1"/>
    </row>
    <row r="21" spans="1:24" customFormat="1" ht="23.1" customHeight="1" thickTop="1">
      <c r="A21" s="51"/>
      <c r="B21" s="8"/>
      <c r="C21" s="8"/>
      <c r="D21" s="8"/>
      <c r="E21" s="8"/>
      <c r="F21" s="8"/>
      <c r="G21" s="7"/>
      <c r="H21" s="367"/>
      <c r="I21" s="367"/>
      <c r="J21" s="367"/>
      <c r="K21" s="367"/>
      <c r="L21" s="367"/>
      <c r="M21" s="367"/>
      <c r="N21" s="50"/>
      <c r="O21" s="7"/>
      <c r="P21" s="467" t="s">
        <v>1573</v>
      </c>
      <c r="Q21" s="471"/>
      <c r="R21" s="104"/>
      <c r="S21" s="464" t="s">
        <v>1574</v>
      </c>
      <c r="T21" s="40"/>
      <c r="U21" s="52"/>
      <c r="V21" s="1"/>
    </row>
    <row r="22" spans="1:24" ht="20.25" customHeight="1">
      <c r="A22" s="53"/>
      <c r="B22" s="45"/>
      <c r="C22" s="380"/>
      <c r="D22" s="210" t="s">
        <v>1276</v>
      </c>
      <c r="E22" s="380"/>
      <c r="F22" s="209" t="s">
        <v>1278</v>
      </c>
      <c r="G22" s="56"/>
      <c r="H22" s="56"/>
      <c r="I22" s="381"/>
      <c r="J22" s="382"/>
      <c r="K22" s="35"/>
      <c r="L22" s="382"/>
      <c r="M22" s="35"/>
      <c r="N22" s="63"/>
      <c r="O22" s="56"/>
      <c r="P22" s="467"/>
      <c r="Q22" s="472"/>
      <c r="R22" s="45"/>
      <c r="S22" s="440"/>
      <c r="T22" s="45"/>
      <c r="U22" s="64"/>
      <c r="V22" s="6"/>
    </row>
    <row r="23" spans="1:24" ht="26.45" customHeight="1">
      <c r="A23" s="53"/>
      <c r="B23" s="225" t="s">
        <v>1280</v>
      </c>
      <c r="C23" s="408"/>
      <c r="D23" s="409"/>
      <c r="E23" s="409"/>
      <c r="F23" s="409"/>
      <c r="G23" s="77"/>
      <c r="H23" s="188" t="s">
        <v>1283</v>
      </c>
      <c r="I23" s="433"/>
      <c r="J23" s="433"/>
      <c r="K23" s="433"/>
      <c r="L23" s="434"/>
      <c r="M23" s="71"/>
      <c r="N23" s="72"/>
      <c r="O23" s="56"/>
      <c r="P23" s="45"/>
      <c r="Q23" s="45"/>
      <c r="R23" s="45"/>
      <c r="S23" s="45"/>
      <c r="T23" s="45"/>
      <c r="U23" s="64"/>
      <c r="V23" s="6"/>
    </row>
    <row r="24" spans="1:24" ht="27" customHeight="1">
      <c r="A24" s="53"/>
      <c r="B24" s="164" t="s">
        <v>1281</v>
      </c>
      <c r="C24" s="439"/>
      <c r="D24" s="435"/>
      <c r="E24" s="435"/>
      <c r="F24" s="435"/>
      <c r="G24" s="73"/>
      <c r="H24" s="189" t="s">
        <v>1459</v>
      </c>
      <c r="I24" s="435"/>
      <c r="J24" s="435"/>
      <c r="K24" s="435"/>
      <c r="L24" s="436"/>
      <c r="M24" s="71"/>
      <c r="N24" s="72"/>
      <c r="O24" s="56"/>
      <c r="P24" s="45"/>
      <c r="Q24" s="56"/>
      <c r="R24" s="56"/>
      <c r="S24" s="56"/>
      <c r="T24" s="56"/>
      <c r="U24" s="53"/>
      <c r="V24" s="6"/>
      <c r="W24" s="6"/>
      <c r="X24" s="78"/>
    </row>
    <row r="25" spans="1:24" ht="27" customHeight="1" thickBot="1">
      <c r="A25" s="53"/>
      <c r="B25" s="164" t="s">
        <v>1288</v>
      </c>
      <c r="C25" s="439"/>
      <c r="D25" s="435"/>
      <c r="E25" s="435"/>
      <c r="F25" s="435"/>
      <c r="G25" s="79"/>
      <c r="H25" s="80"/>
      <c r="I25" s="437"/>
      <c r="J25" s="437"/>
      <c r="K25" s="437"/>
      <c r="L25" s="438"/>
      <c r="M25" s="71"/>
      <c r="N25" s="50"/>
      <c r="O25" s="7"/>
      <c r="P25" s="453" t="s">
        <v>0</v>
      </c>
      <c r="Q25" s="453"/>
      <c r="R25" s="43"/>
      <c r="S25" s="41"/>
      <c r="T25" s="7"/>
      <c r="U25" s="52"/>
      <c r="W25" s="6"/>
      <c r="X25" s="78"/>
    </row>
    <row r="26" spans="1:24" customFormat="1" ht="36" customHeight="1" thickTop="1" thickBot="1">
      <c r="A26" s="51"/>
      <c r="B26" s="431" t="s">
        <v>1289</v>
      </c>
      <c r="C26" s="431"/>
      <c r="D26" s="431"/>
      <c r="E26" s="431"/>
      <c r="F26" s="431"/>
      <c r="G26" s="431"/>
      <c r="H26" s="431"/>
      <c r="I26" s="431"/>
      <c r="J26" s="431"/>
      <c r="K26" s="431"/>
      <c r="L26" s="379"/>
      <c r="M26" s="367"/>
      <c r="N26" s="50"/>
      <c r="O26" s="7"/>
      <c r="P26" s="222" t="s">
        <v>1723</v>
      </c>
      <c r="Q26" s="277"/>
      <c r="R26" s="8"/>
      <c r="S26" s="7"/>
      <c r="T26" s="7"/>
      <c r="U26" s="52"/>
      <c r="V26" s="1"/>
    </row>
    <row r="27" spans="1:24" customFormat="1" ht="12.95" customHeight="1" thickTop="1">
      <c r="A27" s="51"/>
      <c r="B27" s="8"/>
      <c r="C27" s="8"/>
      <c r="D27" s="8"/>
      <c r="E27" s="8"/>
      <c r="F27" s="8"/>
      <c r="G27" s="7"/>
      <c r="H27" s="106"/>
      <c r="I27" s="106"/>
      <c r="J27" s="106"/>
      <c r="K27" s="106"/>
      <c r="L27" s="106"/>
      <c r="M27" s="367"/>
      <c r="N27" s="72"/>
      <c r="O27" s="56"/>
      <c r="P27" s="172"/>
      <c r="Q27" s="172"/>
      <c r="R27" s="104"/>
      <c r="S27" s="172"/>
      <c r="T27" s="35"/>
      <c r="U27" s="53"/>
      <c r="V27" s="1"/>
    </row>
    <row r="28" spans="1:24" ht="34.5" customHeight="1" thickBot="1">
      <c r="A28" s="53"/>
      <c r="B28" s="382" t="s">
        <v>1290</v>
      </c>
      <c r="C28" s="455"/>
      <c r="D28" s="455"/>
      <c r="E28" s="455"/>
      <c r="F28" s="455"/>
      <c r="G28" s="358"/>
      <c r="H28" s="457" t="s">
        <v>1564</v>
      </c>
      <c r="I28" s="457"/>
      <c r="J28" s="457"/>
      <c r="K28" s="457"/>
      <c r="L28" s="479"/>
      <c r="M28" s="71"/>
      <c r="N28" s="72"/>
      <c r="O28" s="56"/>
      <c r="P28" s="17" t="s">
        <v>1437</v>
      </c>
      <c r="Q28" s="82"/>
      <c r="R28" s="82"/>
      <c r="S28" s="82"/>
      <c r="T28" s="56"/>
      <c r="U28" s="53"/>
      <c r="W28" s="6"/>
      <c r="X28" s="78"/>
    </row>
    <row r="29" spans="1:24" ht="34.5" customHeight="1" thickTop="1">
      <c r="A29" s="53"/>
      <c r="B29" s="382" t="s">
        <v>1291</v>
      </c>
      <c r="C29" s="456"/>
      <c r="D29" s="456"/>
      <c r="E29" s="456"/>
      <c r="F29" s="456"/>
      <c r="G29" s="359"/>
      <c r="H29" s="458"/>
      <c r="I29" s="458"/>
      <c r="J29" s="458"/>
      <c r="K29" s="458"/>
      <c r="L29" s="480"/>
      <c r="M29" s="71"/>
      <c r="N29" s="72"/>
      <c r="O29" s="56"/>
      <c r="P29" s="454"/>
      <c r="Q29" s="454"/>
      <c r="R29" s="454"/>
      <c r="S29" s="454"/>
      <c r="T29" s="87"/>
      <c r="U29" s="53"/>
      <c r="W29" s="6"/>
      <c r="X29" s="78"/>
    </row>
    <row r="30" spans="1:24" ht="34.5" customHeight="1">
      <c r="A30" s="53"/>
      <c r="B30" s="382" t="s">
        <v>1292</v>
      </c>
      <c r="C30" s="456"/>
      <c r="D30" s="456"/>
      <c r="E30" s="456"/>
      <c r="F30" s="456"/>
      <c r="G30" s="359"/>
      <c r="H30" s="445" t="s">
        <v>1566</v>
      </c>
      <c r="I30" s="446"/>
      <c r="J30" s="446"/>
      <c r="K30" s="447"/>
      <c r="L30" s="481"/>
      <c r="M30" s="71"/>
      <c r="N30" s="72"/>
      <c r="O30" s="56"/>
      <c r="P30" s="440"/>
      <c r="Q30" s="440"/>
      <c r="R30" s="440"/>
      <c r="S30" s="440"/>
      <c r="T30" s="87"/>
      <c r="U30" s="53"/>
      <c r="W30" s="6"/>
      <c r="X30" s="78"/>
    </row>
    <row r="31" spans="1:24" ht="34.5" customHeight="1">
      <c r="A31" s="53"/>
      <c r="B31" s="382" t="s">
        <v>1293</v>
      </c>
      <c r="C31" s="426"/>
      <c r="D31" s="427"/>
      <c r="E31" s="427"/>
      <c r="F31" s="427"/>
      <c r="G31" s="73"/>
      <c r="H31" s="448"/>
      <c r="I31" s="449"/>
      <c r="J31" s="449"/>
      <c r="K31" s="450"/>
      <c r="L31" s="482"/>
      <c r="M31" s="71"/>
      <c r="N31" s="72"/>
      <c r="O31" s="56"/>
      <c r="P31" s="440"/>
      <c r="Q31" s="440"/>
      <c r="R31" s="440"/>
      <c r="S31" s="440"/>
      <c r="T31" s="87"/>
      <c r="U31" s="53"/>
      <c r="W31" s="6"/>
      <c r="X31" s="78"/>
    </row>
    <row r="32" spans="1:24" ht="34.5" customHeight="1">
      <c r="A32" s="53"/>
      <c r="B32" s="382" t="s">
        <v>1567</v>
      </c>
      <c r="C32" s="442"/>
      <c r="D32" s="443"/>
      <c r="E32" s="443"/>
      <c r="F32" s="443"/>
      <c r="G32" s="79"/>
      <c r="H32" s="460" t="s">
        <v>1565</v>
      </c>
      <c r="I32" s="460"/>
      <c r="J32" s="460"/>
      <c r="K32" s="460"/>
      <c r="L32" s="369"/>
      <c r="M32" s="71"/>
      <c r="N32" s="72"/>
      <c r="O32" s="56"/>
      <c r="P32" s="440"/>
      <c r="Q32" s="440"/>
      <c r="R32" s="440"/>
      <c r="S32" s="440"/>
      <c r="T32" s="87"/>
      <c r="U32" s="53"/>
      <c r="W32" s="6"/>
      <c r="X32" s="78"/>
    </row>
    <row r="33" spans="1:24" ht="34.5" customHeight="1">
      <c r="A33" s="53"/>
      <c r="B33" s="382"/>
      <c r="C33" s="383"/>
      <c r="D33" s="383"/>
      <c r="E33" s="383"/>
      <c r="F33" s="384"/>
      <c r="G33" s="56"/>
      <c r="H33" s="441" t="s">
        <v>1568</v>
      </c>
      <c r="I33" s="441"/>
      <c r="J33" s="441"/>
      <c r="K33" s="441"/>
      <c r="L33" s="376"/>
      <c r="M33" s="71"/>
      <c r="N33" s="85"/>
      <c r="O33" s="56"/>
      <c r="P33" s="440"/>
      <c r="Q33" s="440"/>
      <c r="R33" s="440"/>
      <c r="S33" s="440"/>
      <c r="T33" s="87"/>
      <c r="U33" s="64"/>
      <c r="W33" s="6"/>
      <c r="X33" s="78"/>
    </row>
    <row r="34" spans="1:24" ht="90.75" customHeight="1">
      <c r="A34" s="53"/>
      <c r="B34" s="385" t="s">
        <v>1463</v>
      </c>
      <c r="C34" s="440"/>
      <c r="D34" s="440"/>
      <c r="E34" s="440"/>
      <c r="F34" s="440"/>
      <c r="G34" s="440"/>
      <c r="H34" s="440"/>
      <c r="I34" s="440"/>
      <c r="J34" s="440"/>
      <c r="K34" s="440"/>
      <c r="L34" s="440"/>
      <c r="M34" s="84"/>
      <c r="N34" s="85"/>
      <c r="O34" s="56"/>
      <c r="P34" s="440"/>
      <c r="Q34" s="440"/>
      <c r="R34" s="440"/>
      <c r="S34" s="440"/>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31" t="s">
        <v>1294</v>
      </c>
      <c r="C36" s="431"/>
      <c r="D36" s="431"/>
      <c r="E36" s="431"/>
      <c r="F36" s="431"/>
      <c r="G36" s="431"/>
      <c r="H36" s="431"/>
      <c r="I36" s="431"/>
      <c r="J36" s="431"/>
      <c r="K36" s="431"/>
      <c r="L36" s="431"/>
      <c r="M36" s="431"/>
      <c r="N36" s="85"/>
      <c r="O36" s="56"/>
      <c r="P36" s="84"/>
      <c r="Q36" s="56"/>
      <c r="R36" s="56"/>
      <c r="S36" s="56"/>
      <c r="T36" s="56"/>
      <c r="U36" s="64"/>
      <c r="V36" s="6"/>
      <c r="W36" s="4"/>
      <c r="X36" s="86"/>
    </row>
    <row r="37" spans="1:24" ht="9.6"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85"/>
      <c r="C38" s="87" t="s">
        <v>1973</v>
      </c>
      <c r="D38" s="147"/>
      <c r="E38" s="87" t="s">
        <v>1295</v>
      </c>
      <c r="F38" s="147"/>
      <c r="G38" s="87"/>
      <c r="H38" s="475" t="s">
        <v>1569</v>
      </c>
      <c r="I38" s="475"/>
      <c r="J38" s="475"/>
      <c r="K38" s="476"/>
      <c r="L38" s="476"/>
      <c r="M38" s="84"/>
      <c r="N38" s="85"/>
      <c r="O38" s="56"/>
      <c r="P38" s="84"/>
      <c r="Q38" s="56"/>
      <c r="R38" s="56"/>
      <c r="S38" s="56"/>
      <c r="T38" s="56"/>
      <c r="U38" s="64"/>
      <c r="V38" s="6"/>
      <c r="W38" s="4"/>
      <c r="X38" s="86"/>
    </row>
    <row r="39" spans="1:24" ht="29.25" customHeight="1">
      <c r="A39" s="53"/>
      <c r="B39" s="385" t="s">
        <v>1296</v>
      </c>
      <c r="C39" s="87" t="s">
        <v>1973</v>
      </c>
      <c r="D39" s="148"/>
      <c r="E39" s="87" t="s">
        <v>1295</v>
      </c>
      <c r="F39" s="148"/>
      <c r="G39" s="87"/>
      <c r="H39" s="385"/>
      <c r="I39" s="385"/>
      <c r="J39" s="88"/>
      <c r="K39" s="87"/>
      <c r="L39" s="87"/>
      <c r="M39" s="84"/>
      <c r="N39" s="59"/>
      <c r="O39" s="56"/>
      <c r="P39" s="451"/>
      <c r="Q39" s="451"/>
      <c r="R39" s="451"/>
      <c r="S39" s="451"/>
      <c r="T39" s="87"/>
      <c r="U39" s="53"/>
      <c r="V39" s="6"/>
      <c r="W39" s="4"/>
      <c r="X39" s="86"/>
    </row>
    <row r="40" spans="1:24" ht="30" customHeight="1" thickBot="1">
      <c r="A40" s="53"/>
      <c r="B40" s="378" t="s">
        <v>1464</v>
      </c>
      <c r="C40" s="378"/>
      <c r="D40" s="378"/>
      <c r="E40" s="378"/>
      <c r="F40" s="378"/>
      <c r="G40" s="378"/>
      <c r="H40" s="432"/>
      <c r="I40" s="432"/>
      <c r="J40" s="432"/>
      <c r="K40" s="432"/>
      <c r="L40" s="432"/>
      <c r="M40" s="58"/>
      <c r="N40" s="89"/>
      <c r="O40" s="56"/>
      <c r="P40" s="451"/>
      <c r="Q40" s="451"/>
      <c r="R40" s="451"/>
      <c r="S40" s="451"/>
      <c r="T40" s="87"/>
      <c r="U40" s="53"/>
    </row>
    <row r="41" spans="1:24" ht="15.75" thickTop="1">
      <c r="A41" s="53"/>
      <c r="B41" s="440"/>
      <c r="C41" s="440"/>
      <c r="D41" s="440"/>
      <c r="E41" s="440"/>
      <c r="F41" s="440"/>
      <c r="G41" s="440"/>
      <c r="H41" s="440"/>
      <c r="I41" s="440"/>
      <c r="J41" s="440"/>
      <c r="K41" s="440"/>
      <c r="L41" s="440"/>
      <c r="M41" s="83"/>
      <c r="N41" s="89"/>
      <c r="O41" s="56"/>
      <c r="P41" s="451"/>
      <c r="Q41" s="451"/>
      <c r="R41" s="451"/>
      <c r="S41" s="451"/>
      <c r="T41" s="87"/>
      <c r="U41" s="53"/>
    </row>
    <row r="42" spans="1:24">
      <c r="A42" s="53"/>
      <c r="B42" s="440"/>
      <c r="C42" s="440"/>
      <c r="D42" s="440"/>
      <c r="E42" s="440"/>
      <c r="F42" s="440"/>
      <c r="G42" s="440"/>
      <c r="H42" s="440"/>
      <c r="I42" s="440"/>
      <c r="J42" s="440"/>
      <c r="K42" s="440"/>
      <c r="L42" s="440"/>
      <c r="M42" s="83"/>
      <c r="N42" s="89"/>
      <c r="O42" s="56"/>
      <c r="P42" s="451"/>
      <c r="Q42" s="451"/>
      <c r="R42" s="451"/>
      <c r="S42" s="451"/>
      <c r="T42" s="87"/>
      <c r="U42" s="53"/>
    </row>
    <row r="43" spans="1:24">
      <c r="A43" s="53"/>
      <c r="B43" s="440"/>
      <c r="C43" s="440"/>
      <c r="D43" s="440"/>
      <c r="E43" s="440"/>
      <c r="F43" s="440"/>
      <c r="G43" s="440"/>
      <c r="H43" s="440"/>
      <c r="I43" s="440"/>
      <c r="J43" s="440"/>
      <c r="K43" s="440"/>
      <c r="L43" s="440"/>
      <c r="M43" s="83"/>
      <c r="N43" s="89"/>
      <c r="O43" s="56"/>
      <c r="P43" s="451"/>
      <c r="Q43" s="451"/>
      <c r="R43" s="451"/>
      <c r="S43" s="451"/>
      <c r="T43" s="87"/>
      <c r="U43" s="53"/>
    </row>
    <row r="44" spans="1:24">
      <c r="A44" s="53"/>
      <c r="B44" s="440"/>
      <c r="C44" s="440"/>
      <c r="D44" s="440"/>
      <c r="E44" s="440"/>
      <c r="F44" s="440"/>
      <c r="G44" s="440"/>
      <c r="H44" s="440"/>
      <c r="I44" s="440"/>
      <c r="J44" s="440"/>
      <c r="K44" s="440"/>
      <c r="L44" s="440"/>
      <c r="M44" s="83"/>
      <c r="N44" s="89"/>
      <c r="O44" s="56"/>
      <c r="P44" s="451"/>
      <c r="Q44" s="451"/>
      <c r="R44" s="451"/>
      <c r="S44" s="451"/>
      <c r="T44" s="87"/>
      <c r="U44" s="53"/>
    </row>
    <row r="45" spans="1:24">
      <c r="A45" s="53"/>
      <c r="B45" s="440"/>
      <c r="C45" s="440"/>
      <c r="D45" s="440"/>
      <c r="E45" s="440"/>
      <c r="F45" s="440"/>
      <c r="G45" s="440"/>
      <c r="H45" s="440"/>
      <c r="I45" s="440"/>
      <c r="J45" s="440"/>
      <c r="K45" s="440"/>
      <c r="L45" s="440"/>
      <c r="M45" s="83"/>
      <c r="N45" s="89"/>
      <c r="O45" s="56"/>
      <c r="P45" s="56"/>
      <c r="Q45" s="56"/>
      <c r="R45" s="56"/>
      <c r="S45" s="56"/>
      <c r="T45" s="56"/>
      <c r="U45" s="53"/>
    </row>
    <row r="46" spans="1:24">
      <c r="A46" s="53"/>
      <c r="B46" s="440"/>
      <c r="C46" s="440"/>
      <c r="D46" s="440"/>
      <c r="E46" s="440"/>
      <c r="F46" s="440"/>
      <c r="G46" s="440"/>
      <c r="H46" s="440"/>
      <c r="I46" s="440"/>
      <c r="J46" s="440"/>
      <c r="K46" s="440"/>
      <c r="L46" s="440"/>
      <c r="M46" s="83"/>
      <c r="N46" s="53"/>
      <c r="O46" s="56"/>
      <c r="P46" s="56"/>
      <c r="Q46" s="56"/>
      <c r="R46" s="56"/>
      <c r="S46" s="56"/>
      <c r="T46" s="56"/>
      <c r="U46" s="53"/>
    </row>
    <row r="47" spans="1:24">
      <c r="A47" s="53"/>
      <c r="B47" s="440"/>
      <c r="C47" s="440"/>
      <c r="D47" s="440"/>
      <c r="E47" s="440"/>
      <c r="F47" s="440"/>
      <c r="G47" s="440"/>
      <c r="H47" s="440"/>
      <c r="I47" s="440"/>
      <c r="J47" s="440"/>
      <c r="K47" s="440"/>
      <c r="L47" s="440"/>
      <c r="M47" s="56"/>
      <c r="N47" s="53"/>
      <c r="O47" s="56"/>
      <c r="P47" s="56"/>
      <c r="Q47" s="56"/>
      <c r="R47" s="56"/>
      <c r="S47" s="56"/>
      <c r="T47" s="56"/>
      <c r="U47" s="53"/>
    </row>
    <row r="48" spans="1:24">
      <c r="A48" s="53"/>
      <c r="B48" s="440"/>
      <c r="C48" s="440"/>
      <c r="D48" s="440"/>
      <c r="E48" s="440"/>
      <c r="F48" s="440"/>
      <c r="G48" s="440"/>
      <c r="H48" s="440"/>
      <c r="I48" s="440"/>
      <c r="J48" s="440"/>
      <c r="K48" s="440"/>
      <c r="L48" s="440"/>
      <c r="M48" s="56"/>
      <c r="N48" s="53"/>
      <c r="O48" s="56"/>
      <c r="P48" s="56"/>
      <c r="Q48" s="56"/>
      <c r="R48" s="56"/>
      <c r="S48" s="56"/>
      <c r="T48" s="56"/>
      <c r="U48" s="53"/>
    </row>
    <row r="49" spans="1:21">
      <c r="A49" s="53"/>
      <c r="B49" s="440"/>
      <c r="C49" s="440"/>
      <c r="D49" s="440"/>
      <c r="E49" s="440"/>
      <c r="F49" s="440"/>
      <c r="G49" s="440"/>
      <c r="H49" s="440"/>
      <c r="I49" s="440"/>
      <c r="J49" s="440"/>
      <c r="K49" s="440"/>
      <c r="L49" s="440"/>
      <c r="M49" s="56"/>
      <c r="N49" s="53"/>
      <c r="O49" s="56"/>
      <c r="P49" s="56"/>
      <c r="Q49" s="56"/>
      <c r="R49" s="56"/>
      <c r="S49" s="56"/>
      <c r="T49" s="56"/>
      <c r="U49" s="53"/>
    </row>
    <row r="50" spans="1:21">
      <c r="A50" s="53"/>
      <c r="B50" s="440"/>
      <c r="C50" s="440"/>
      <c r="D50" s="440"/>
      <c r="E50" s="440"/>
      <c r="F50" s="440"/>
      <c r="G50" s="440"/>
      <c r="H50" s="440"/>
      <c r="I50" s="440"/>
      <c r="J50" s="440"/>
      <c r="K50" s="440"/>
      <c r="L50" s="440"/>
      <c r="M50" s="56"/>
      <c r="N50" s="53"/>
      <c r="O50" s="56"/>
      <c r="P50" s="56"/>
      <c r="Q50" s="56"/>
      <c r="R50" s="56"/>
      <c r="S50" s="56"/>
      <c r="T50" s="56"/>
      <c r="U50" s="53"/>
    </row>
    <row r="51" spans="1:21">
      <c r="A51" s="53"/>
      <c r="B51" s="440"/>
      <c r="C51" s="440"/>
      <c r="D51" s="440"/>
      <c r="E51" s="440"/>
      <c r="F51" s="440"/>
      <c r="G51" s="440"/>
      <c r="H51" s="440"/>
      <c r="I51" s="440"/>
      <c r="J51" s="440"/>
      <c r="K51" s="440"/>
      <c r="L51" s="440"/>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BgQcwSzBEMXOOiY0BQEqgGSrz29wBvRxGayAE7LDAmxtShgQ+MJR4tl2nEdwIcjBCd3vVHgyM3fMafajVWv94A==" saltValue="6fW/FyVqcQhhvFvebb8HVw==" spinCount="100000" sheet="1" objects="1" scenarios="1" formatRows="0" selectLockedCells="1"/>
  <mergeCells count="77">
    <mergeCell ref="I15:L15"/>
    <mergeCell ref="H38:J38"/>
    <mergeCell ref="K38:L38"/>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B19:F19"/>
    <mergeCell ref="H30:K31"/>
    <mergeCell ref="G20:K20"/>
    <mergeCell ref="G26:K26"/>
    <mergeCell ref="C25:F25"/>
    <mergeCell ref="H40:L40"/>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28575</xdr:rowOff>
                  </from>
                  <to>
                    <xdr:col>8</xdr:col>
                    <xdr:colOff>247650</xdr:colOff>
                    <xdr:row>10</xdr:row>
                    <xdr:rowOff>285750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247650</xdr:rowOff>
                  </from>
                  <to>
                    <xdr:col>2</xdr:col>
                    <xdr:colOff>238125</xdr:colOff>
                    <xdr:row>21</xdr:row>
                    <xdr:rowOff>209550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228600</xdr:rowOff>
                  </from>
                  <to>
                    <xdr:col>4</xdr:col>
                    <xdr:colOff>247650</xdr:colOff>
                    <xdr:row>21</xdr:row>
                    <xdr:rowOff>209550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57150</xdr:colOff>
                    <xdr:row>10</xdr:row>
                    <xdr:rowOff>28575</xdr:rowOff>
                  </from>
                  <to>
                    <xdr:col>11</xdr:col>
                    <xdr:colOff>0</xdr:colOff>
                    <xdr:row>10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topLeftCell="A10" zoomScaleNormal="100" workbookViewId="0">
      <selection activeCell="C6" sqref="C6"/>
    </sheetView>
  </sheetViews>
  <sheetFormatPr baseColWidth="10" defaultColWidth="10.85546875" defaultRowHeight="23.25" outlineLevelCol="1"/>
  <cols>
    <col min="1" max="1" width="1.140625" style="57" customWidth="1"/>
    <col min="2" max="2" width="26" style="57" customWidth="1"/>
    <col min="3" max="3" width="58.85546875" style="57" customWidth="1"/>
    <col min="4" max="4" width="1.5703125" style="102" customWidth="1"/>
    <col min="5" max="5" width="1.140625" style="102" customWidth="1"/>
    <col min="6" max="6" width="1.5703125" style="57" hidden="1" customWidth="1" outlineLevel="1"/>
    <col min="7" max="7" width="77.5703125" style="57" hidden="1" customWidth="1" outlineLevel="1"/>
    <col min="8" max="8" width="13.85546875" style="291" hidden="1" customWidth="1" outlineLevel="1"/>
    <col min="9" max="9" width="2.7109375" style="57" hidden="1" customWidth="1" outlineLevel="1"/>
    <col min="10" max="10" width="36.5703125" style="57" hidden="1" customWidth="1" outlineLevel="1"/>
    <col min="11" max="11" width="1.5703125" style="57" hidden="1" customWidth="1" outlineLevel="1"/>
    <col min="12" max="12" width="1.140625" style="57" hidden="1" customWidth="1" outlineLevel="1"/>
    <col min="13" max="13" width="11.42578125" style="57" hidden="1" customWidth="1" outlineLevel="1"/>
    <col min="14" max="14" width="11.42578125" style="57" customWidth="1" collapsed="1"/>
    <col min="15" max="15" width="11.42578125" style="57" customWidth="1"/>
    <col min="16" max="16384" width="10.85546875" style="57"/>
  </cols>
  <sheetData>
    <row r="1" spans="1:12" s="91" customFormat="1" ht="48.75" customHeight="1" thickBot="1">
      <c r="A1" s="93"/>
      <c r="B1" s="395" t="s">
        <v>1576</v>
      </c>
      <c r="C1" s="395"/>
      <c r="D1" s="14"/>
      <c r="E1" s="92"/>
      <c r="F1" s="16"/>
      <c r="G1" s="44" t="s">
        <v>1547</v>
      </c>
      <c r="H1" s="292"/>
      <c r="I1" s="95"/>
      <c r="J1" s="95"/>
      <c r="K1" s="16"/>
      <c r="L1" s="93"/>
    </row>
    <row r="2" spans="1:12" ht="32.25" customHeight="1" thickTop="1" thickBot="1">
      <c r="A2" s="53"/>
      <c r="B2" s="394" t="s">
        <v>1297</v>
      </c>
      <c r="C2" s="394"/>
      <c r="D2" s="54"/>
      <c r="E2" s="55"/>
      <c r="F2" s="56"/>
      <c r="G2" s="18" t="s">
        <v>2</v>
      </c>
      <c r="H2" s="170" t="s">
        <v>1275</v>
      </c>
      <c r="I2" s="170"/>
      <c r="J2" s="171" t="s">
        <v>1474</v>
      </c>
      <c r="K2" s="105"/>
      <c r="L2" s="53"/>
    </row>
    <row r="3" spans="1:12" ht="27" customHeight="1" thickTop="1">
      <c r="A3" s="53"/>
      <c r="B3" s="96"/>
      <c r="C3" s="83"/>
      <c r="D3" s="54"/>
      <c r="E3" s="55"/>
      <c r="F3" s="56"/>
      <c r="G3" s="500" t="s">
        <v>1981</v>
      </c>
      <c r="H3" s="508"/>
      <c r="I3" s="116"/>
      <c r="J3" s="496"/>
      <c r="K3" s="35"/>
      <c r="L3" s="53"/>
    </row>
    <row r="4" spans="1:12" ht="50.25" customHeight="1">
      <c r="A4" s="53"/>
      <c r="B4" s="174" t="s">
        <v>1577</v>
      </c>
      <c r="C4" s="318"/>
      <c r="D4" s="54"/>
      <c r="E4" s="55"/>
      <c r="F4" s="56"/>
      <c r="G4" s="501"/>
      <c r="H4" s="509"/>
      <c r="I4" s="117"/>
      <c r="J4" s="463"/>
      <c r="K4" s="35"/>
      <c r="L4" s="53"/>
    </row>
    <row r="5" spans="1:12" ht="219.75" customHeight="1">
      <c r="A5" s="53"/>
      <c r="B5" s="173" t="s">
        <v>1578</v>
      </c>
      <c r="C5" s="152"/>
      <c r="D5" s="54"/>
      <c r="E5" s="55"/>
      <c r="F5" s="56"/>
      <c r="G5" s="502"/>
      <c r="H5" s="400"/>
      <c r="I5" s="118"/>
      <c r="J5" s="403"/>
      <c r="K5" s="35"/>
      <c r="L5" s="53"/>
    </row>
    <row r="6" spans="1:12" ht="42" customHeight="1">
      <c r="A6" s="53"/>
      <c r="B6" s="175" t="s">
        <v>1849</v>
      </c>
      <c r="C6" s="152"/>
      <c r="D6" s="54"/>
      <c r="E6" s="55"/>
      <c r="F6" s="56"/>
      <c r="G6" s="494" t="s">
        <v>1975</v>
      </c>
      <c r="H6" s="506"/>
      <c r="I6" s="117"/>
      <c r="J6" s="504"/>
      <c r="K6" s="35"/>
      <c r="L6" s="53"/>
    </row>
    <row r="7" spans="1:12" ht="44.25" customHeight="1">
      <c r="A7" s="53"/>
      <c r="B7" s="164" t="s">
        <v>1579</v>
      </c>
      <c r="C7" s="283"/>
      <c r="D7" s="54"/>
      <c r="E7" s="55"/>
      <c r="F7" s="56"/>
      <c r="G7" s="503"/>
      <c r="H7" s="507"/>
      <c r="I7" s="87"/>
      <c r="J7" s="505"/>
      <c r="K7" s="87"/>
      <c r="L7" s="53"/>
    </row>
    <row r="8" spans="1:12" customFormat="1" ht="44.25" customHeight="1">
      <c r="A8" s="51"/>
      <c r="B8" s="164" t="s">
        <v>1848</v>
      </c>
      <c r="C8" s="152"/>
      <c r="D8" s="37"/>
      <c r="E8" s="47"/>
      <c r="F8" s="7"/>
      <c r="G8" s="503"/>
      <c r="H8" s="507"/>
      <c r="I8" s="87"/>
      <c r="J8" s="505"/>
      <c r="K8" s="8"/>
      <c r="L8" s="51"/>
    </row>
    <row r="9" spans="1:12" customFormat="1" ht="47.25" customHeight="1">
      <c r="A9" s="51"/>
      <c r="B9" s="164" t="s">
        <v>1579</v>
      </c>
      <c r="C9" s="283"/>
      <c r="D9" s="37"/>
      <c r="E9" s="47"/>
      <c r="F9" s="7"/>
      <c r="G9" s="503"/>
      <c r="H9" s="507"/>
      <c r="I9" s="87"/>
      <c r="J9" s="505"/>
      <c r="K9" s="8"/>
      <c r="L9" s="51"/>
    </row>
    <row r="10" spans="1:12" ht="24.95" customHeight="1" thickBot="1">
      <c r="A10" s="53"/>
      <c r="B10" s="394" t="s">
        <v>1298</v>
      </c>
      <c r="C10" s="394"/>
      <c r="D10" s="54"/>
      <c r="E10" s="55"/>
      <c r="F10" s="56"/>
      <c r="G10" s="497" t="s">
        <v>1725</v>
      </c>
      <c r="H10" s="497"/>
      <c r="I10" s="497"/>
      <c r="J10" s="497"/>
      <c r="K10" s="35"/>
      <c r="L10" s="53"/>
    </row>
    <row r="11" spans="1:12" ht="24.95" customHeight="1" thickTop="1" thickBot="1">
      <c r="A11" s="53"/>
      <c r="B11" s="8"/>
      <c r="C11" s="8"/>
      <c r="D11" s="54"/>
      <c r="E11" s="55"/>
      <c r="F11" s="56"/>
      <c r="G11" s="453"/>
      <c r="H11" s="453"/>
      <c r="I11" s="453"/>
      <c r="J11" s="453"/>
      <c r="K11" s="35"/>
      <c r="L11" s="53"/>
    </row>
    <row r="12" spans="1:12" ht="24.95" customHeight="1" thickTop="1">
      <c r="A12" s="53"/>
      <c r="B12" s="174" t="s">
        <v>1580</v>
      </c>
      <c r="C12" s="349"/>
      <c r="D12" s="54"/>
      <c r="E12" s="55"/>
      <c r="F12" s="56"/>
      <c r="G12" s="8"/>
      <c r="H12" s="293"/>
      <c r="I12" s="8"/>
      <c r="J12" s="8"/>
      <c r="K12" s="35"/>
      <c r="L12" s="53"/>
    </row>
    <row r="13" spans="1:12" ht="24.95" customHeight="1">
      <c r="A13" s="53"/>
      <c r="B13" s="173" t="s">
        <v>1581</v>
      </c>
      <c r="C13" s="350"/>
      <c r="D13" s="54"/>
      <c r="E13" s="55"/>
      <c r="F13" s="56"/>
      <c r="G13" s="166" t="s">
        <v>1438</v>
      </c>
      <c r="H13" s="278"/>
      <c r="I13" s="56"/>
      <c r="J13" s="154"/>
      <c r="K13" s="35"/>
      <c r="L13" s="53"/>
    </row>
    <row r="14" spans="1:12" ht="18" customHeight="1">
      <c r="A14" s="53"/>
      <c r="B14" s="175" t="s">
        <v>1582</v>
      </c>
      <c r="C14" s="348"/>
      <c r="D14" s="54"/>
      <c r="E14" s="55"/>
      <c r="F14" s="56"/>
      <c r="G14" s="167" t="s">
        <v>1439</v>
      </c>
      <c r="H14" s="279"/>
      <c r="I14" s="56"/>
      <c r="J14" s="155"/>
      <c r="K14" s="35"/>
      <c r="L14" s="53"/>
    </row>
    <row r="15" spans="1:12" ht="23.25" customHeight="1" thickBot="1">
      <c r="A15" s="53"/>
      <c r="B15" s="394" t="s">
        <v>1299</v>
      </c>
      <c r="C15" s="394"/>
      <c r="D15" s="54"/>
      <c r="E15" s="55"/>
      <c r="F15" s="56"/>
      <c r="G15" s="168" t="s">
        <v>1440</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1583</v>
      </c>
      <c r="C17" s="349"/>
      <c r="D17" s="54"/>
      <c r="E17" s="55"/>
      <c r="F17" s="56"/>
      <c r="G17" s="165"/>
      <c r="H17" s="129"/>
      <c r="I17" s="56"/>
      <c r="J17" s="124"/>
      <c r="K17" s="35"/>
      <c r="L17" s="53"/>
    </row>
    <row r="18" spans="1:12" ht="27.75" customHeight="1">
      <c r="A18" s="53"/>
      <c r="B18" s="173" t="s">
        <v>1584</v>
      </c>
      <c r="C18" s="350"/>
      <c r="D18" s="54"/>
      <c r="E18" s="55"/>
      <c r="F18" s="56"/>
      <c r="G18" s="167" t="s">
        <v>1441</v>
      </c>
      <c r="H18" s="278"/>
      <c r="I18" s="56"/>
      <c r="J18" s="313"/>
      <c r="K18" s="35"/>
      <c r="L18" s="53"/>
    </row>
    <row r="19" spans="1:12" ht="23.25" customHeight="1">
      <c r="A19" s="53"/>
      <c r="B19" s="173" t="s">
        <v>1585</v>
      </c>
      <c r="C19" s="350"/>
      <c r="D19" s="54"/>
      <c r="E19" s="55"/>
      <c r="F19" s="56"/>
      <c r="G19" s="390" t="s">
        <v>1442</v>
      </c>
      <c r="H19" s="498"/>
      <c r="I19" s="56"/>
      <c r="J19" s="402" t="s">
        <v>1300</v>
      </c>
      <c r="K19" s="56"/>
      <c r="L19" s="53"/>
    </row>
    <row r="20" spans="1:12" ht="30.75" customHeight="1">
      <c r="A20" s="53"/>
      <c r="B20" s="175" t="s">
        <v>1586</v>
      </c>
      <c r="C20" s="348"/>
      <c r="D20" s="54"/>
      <c r="E20" s="55"/>
      <c r="F20" s="56"/>
      <c r="G20" s="390"/>
      <c r="H20" s="499"/>
      <c r="I20" s="56"/>
      <c r="J20" s="403"/>
      <c r="K20" s="56"/>
      <c r="L20" s="53"/>
    </row>
    <row r="21" spans="1:12" ht="12" customHeight="1">
      <c r="A21" s="53"/>
      <c r="B21" s="46"/>
      <c r="C21" s="46"/>
      <c r="D21" s="54"/>
      <c r="E21" s="55"/>
      <c r="F21" s="56"/>
      <c r="G21" s="35"/>
      <c r="H21" s="83"/>
      <c r="I21" s="56"/>
      <c r="J21" s="56"/>
      <c r="K21" s="56"/>
      <c r="L21" s="53"/>
    </row>
    <row r="22" spans="1:12" ht="27" customHeight="1" thickBot="1">
      <c r="A22" s="53"/>
      <c r="B22" s="431" t="s">
        <v>1302</v>
      </c>
      <c r="C22" s="431"/>
      <c r="D22" s="54"/>
      <c r="E22" s="55"/>
      <c r="F22" s="56"/>
      <c r="G22" s="453" t="s">
        <v>1726</v>
      </c>
      <c r="H22" s="453"/>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1724</v>
      </c>
      <c r="C24" s="352"/>
      <c r="D24" s="54"/>
      <c r="E24" s="55"/>
      <c r="F24" s="56"/>
      <c r="G24" s="100" t="s">
        <v>1443</v>
      </c>
      <c r="H24" s="280"/>
      <c r="I24" s="56"/>
      <c r="J24" s="281" t="s">
        <v>1300</v>
      </c>
      <c r="K24" s="46"/>
      <c r="L24" s="53"/>
    </row>
    <row r="25" spans="1:12" ht="32.25" customHeight="1">
      <c r="A25" s="53"/>
      <c r="B25" s="97" t="s">
        <v>1988</v>
      </c>
      <c r="C25" s="352"/>
      <c r="D25" s="54"/>
      <c r="E25" s="55"/>
      <c r="F25" s="56"/>
      <c r="G25" s="98" t="s">
        <v>1444</v>
      </c>
      <c r="H25" s="282"/>
      <c r="I25" s="56"/>
      <c r="J25" s="316"/>
      <c r="K25" s="56"/>
      <c r="L25" s="53"/>
    </row>
    <row r="26" spans="1:12" ht="16.5" customHeight="1">
      <c r="A26" s="53"/>
      <c r="B26" s="45"/>
      <c r="C26" s="83"/>
      <c r="D26" s="54"/>
      <c r="E26" s="55"/>
      <c r="F26" s="56"/>
      <c r="G26" s="495"/>
      <c r="H26" s="495"/>
      <c r="I26" s="46"/>
      <c r="J26" s="46"/>
      <c r="K26" s="56"/>
      <c r="L26" s="53"/>
    </row>
    <row r="27" spans="1:12" ht="61.5" customHeight="1" thickBot="1">
      <c r="A27" s="53"/>
      <c r="B27" s="394" t="s">
        <v>1303</v>
      </c>
      <c r="C27" s="394"/>
      <c r="D27" s="54"/>
      <c r="E27" s="55"/>
      <c r="F27" s="56"/>
      <c r="G27" s="453" t="s">
        <v>1303</v>
      </c>
      <c r="H27" s="453"/>
      <c r="I27" s="43"/>
      <c r="J27" s="81"/>
      <c r="K27" s="35"/>
      <c r="L27" s="53"/>
    </row>
    <row r="28" spans="1:12" ht="20.25" customHeight="1" thickTop="1">
      <c r="A28" s="53"/>
      <c r="B28" s="8"/>
      <c r="C28" s="8"/>
      <c r="D28" s="54"/>
      <c r="E28" s="55"/>
      <c r="F28" s="56"/>
      <c r="G28" s="493" t="s">
        <v>1980</v>
      </c>
      <c r="H28" s="280"/>
      <c r="I28" s="56"/>
      <c r="J28" s="315"/>
      <c r="K28" s="35"/>
      <c r="L28" s="53"/>
    </row>
    <row r="29" spans="1:12" ht="72.75" customHeight="1">
      <c r="A29" s="53"/>
      <c r="B29" s="208"/>
      <c r="C29" s="261" t="s">
        <v>1470</v>
      </c>
      <c r="D29" s="54"/>
      <c r="E29" s="55"/>
      <c r="F29" s="56"/>
      <c r="G29" s="494"/>
      <c r="H29" s="101"/>
      <c r="I29" s="56"/>
      <c r="J29" s="177"/>
      <c r="K29" s="35"/>
      <c r="L29" s="53"/>
    </row>
    <row r="30" spans="1:12" ht="24.75" customHeight="1" thickBot="1">
      <c r="A30" s="53"/>
      <c r="B30" s="262"/>
      <c r="C30" s="261"/>
      <c r="D30" s="54"/>
      <c r="E30" s="55"/>
      <c r="F30" s="56"/>
      <c r="G30" s="453" t="s">
        <v>1304</v>
      </c>
      <c r="H30" s="453"/>
      <c r="I30" s="43"/>
      <c r="J30" s="81"/>
      <c r="K30" s="56"/>
      <c r="L30" s="53"/>
    </row>
    <row r="31" spans="1:12" ht="31.5" customHeight="1" thickTop="1" thickBot="1">
      <c r="A31" s="53"/>
      <c r="B31" s="394" t="s">
        <v>1306</v>
      </c>
      <c r="C31" s="394"/>
      <c r="D31" s="54"/>
      <c r="E31" s="55"/>
      <c r="F31" s="56"/>
      <c r="G31" s="56"/>
      <c r="H31" s="83"/>
      <c r="I31" s="56"/>
      <c r="J31" s="56"/>
      <c r="K31" s="56"/>
      <c r="L31" s="53"/>
    </row>
    <row r="32" spans="1:12" ht="31.5" customHeight="1" thickTop="1">
      <c r="A32" s="53"/>
      <c r="B32" s="492"/>
      <c r="C32" s="492"/>
      <c r="D32" s="54"/>
      <c r="E32" s="55"/>
      <c r="F32" s="56"/>
      <c r="G32" s="485" t="s">
        <v>1727</v>
      </c>
      <c r="H32" s="485"/>
      <c r="I32" s="485"/>
      <c r="J32" s="485"/>
      <c r="K32" s="35"/>
      <c r="L32" s="53"/>
    </row>
    <row r="33" spans="1:12" ht="31.5" customHeight="1">
      <c r="A33" s="53"/>
      <c r="B33" s="475" t="s">
        <v>1471</v>
      </c>
      <c r="C33" s="475"/>
      <c r="D33" s="54"/>
      <c r="E33" s="55"/>
      <c r="F33" s="56"/>
      <c r="G33" s="224" t="s">
        <v>1556</v>
      </c>
      <c r="H33" s="280"/>
      <c r="I33" s="56"/>
      <c r="J33" s="316"/>
      <c r="K33" s="35"/>
      <c r="L33" s="53"/>
    </row>
    <row r="34" spans="1:12" ht="112.5" customHeight="1">
      <c r="A34" s="53"/>
      <c r="B34" s="388" t="s">
        <v>1874</v>
      </c>
      <c r="C34" s="388"/>
      <c r="D34" s="54"/>
      <c r="E34" s="55"/>
      <c r="F34" s="56"/>
      <c r="G34" s="224" t="s">
        <v>1982</v>
      </c>
      <c r="H34" s="280"/>
      <c r="I34" s="56"/>
      <c r="J34" s="283"/>
      <c r="K34" s="35"/>
      <c r="L34" s="53"/>
    </row>
    <row r="35" spans="1:12" ht="31.5" customHeight="1">
      <c r="A35" s="53"/>
      <c r="B35" s="475" t="s">
        <v>1472</v>
      </c>
      <c r="C35" s="475"/>
      <c r="D35" s="54"/>
      <c r="E35" s="55"/>
      <c r="F35" s="56"/>
      <c r="G35" s="127" t="s">
        <v>1976</v>
      </c>
      <c r="H35" s="280"/>
      <c r="I35" s="56"/>
      <c r="J35" s="283"/>
      <c r="K35" s="35"/>
      <c r="L35" s="53"/>
    </row>
    <row r="36" spans="1:12" ht="85.5" customHeight="1">
      <c r="A36" s="53"/>
      <c r="B36" s="483" t="s">
        <v>1979</v>
      </c>
      <c r="C36" s="483"/>
      <c r="D36" s="54"/>
      <c r="E36" s="55"/>
      <c r="F36" s="56"/>
      <c r="G36" s="123" t="s">
        <v>1866</v>
      </c>
      <c r="H36" s="280"/>
      <c r="I36" s="56"/>
      <c r="J36" s="283"/>
      <c r="K36" s="35"/>
      <c r="L36" s="53"/>
    </row>
    <row r="37" spans="1:12" ht="92.25" customHeight="1">
      <c r="A37" s="53"/>
      <c r="B37" s="310"/>
      <c r="C37" s="225" t="s">
        <v>1974</v>
      </c>
      <c r="D37" s="54"/>
      <c r="E37" s="55"/>
      <c r="F37" s="56"/>
      <c r="G37" s="127" t="s">
        <v>1977</v>
      </c>
      <c r="H37" s="280"/>
      <c r="I37" s="56"/>
      <c r="J37" s="316"/>
      <c r="K37" s="35"/>
      <c r="L37" s="53"/>
    </row>
    <row r="38" spans="1:12" ht="32.25" customHeight="1">
      <c r="A38" s="53"/>
      <c r="B38" s="56"/>
      <c r="C38" s="56"/>
      <c r="D38" s="54"/>
      <c r="E38" s="55"/>
      <c r="F38" s="56"/>
      <c r="G38" s="123" t="s">
        <v>1558</v>
      </c>
      <c r="H38" s="280"/>
      <c r="I38" s="56"/>
      <c r="J38" s="283"/>
      <c r="K38" s="56"/>
      <c r="L38" s="53"/>
    </row>
    <row r="39" spans="1:12" ht="61.5" customHeight="1">
      <c r="A39" s="53"/>
      <c r="B39" s="56"/>
      <c r="C39" s="56"/>
      <c r="D39" s="54"/>
      <c r="E39" s="55"/>
      <c r="F39" s="56"/>
      <c r="G39" s="361" t="s">
        <v>1867</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53" t="s">
        <v>1305</v>
      </c>
      <c r="H41" s="453"/>
      <c r="I41" s="453"/>
      <c r="J41" s="453"/>
      <c r="K41" s="139"/>
      <c r="L41" s="53"/>
    </row>
    <row r="42" spans="1:12" ht="47.1" customHeight="1" thickTop="1">
      <c r="A42" s="53"/>
      <c r="B42" s="56"/>
      <c r="C42" s="56"/>
      <c r="D42" s="54"/>
      <c r="E42" s="55"/>
      <c r="F42" s="56"/>
      <c r="G42" s="176" t="s">
        <v>1728</v>
      </c>
      <c r="H42" s="280"/>
      <c r="I42" s="56"/>
      <c r="J42" s="154"/>
      <c r="K42" s="139"/>
      <c r="L42" s="53"/>
    </row>
    <row r="43" spans="1:12" ht="42" customHeight="1" thickBot="1">
      <c r="A43" s="53"/>
      <c r="B43" s="56"/>
      <c r="C43" s="56"/>
      <c r="D43" s="54"/>
      <c r="E43" s="55"/>
      <c r="F43" s="56"/>
      <c r="G43" s="453" t="s">
        <v>1729</v>
      </c>
      <c r="H43" s="453"/>
      <c r="I43" s="453"/>
      <c r="J43" s="453"/>
      <c r="K43" s="8"/>
      <c r="L43" s="53"/>
    </row>
    <row r="44" spans="1:12" ht="91.5" customHeight="1" thickTop="1">
      <c r="A44" s="53"/>
      <c r="B44" s="56"/>
      <c r="C44" s="56"/>
      <c r="D44" s="54"/>
      <c r="E44" s="55"/>
      <c r="F44" s="56"/>
      <c r="G44" s="488"/>
      <c r="H44" s="488"/>
      <c r="I44" s="488"/>
      <c r="J44" s="489"/>
      <c r="K44" s="8"/>
      <c r="L44" s="53"/>
    </row>
    <row r="45" spans="1:12">
      <c r="A45" s="53"/>
      <c r="B45" s="56"/>
      <c r="C45" s="56"/>
      <c r="D45" s="54"/>
      <c r="E45" s="55"/>
      <c r="F45" s="56"/>
      <c r="G45" s="486"/>
      <c r="H45" s="486"/>
      <c r="I45" s="486"/>
      <c r="J45" s="487"/>
      <c r="K45" s="46"/>
      <c r="L45" s="53"/>
    </row>
    <row r="46" spans="1:12" ht="33.950000000000003" customHeight="1" thickBot="1">
      <c r="A46" s="53"/>
      <c r="B46" s="56"/>
      <c r="C46" s="56"/>
      <c r="D46" s="54"/>
      <c r="E46" s="55"/>
      <c r="F46" s="56"/>
      <c r="G46" s="453" t="s">
        <v>1730</v>
      </c>
      <c r="H46" s="453"/>
      <c r="I46" s="453"/>
      <c r="J46" s="453"/>
      <c r="K46" s="35"/>
      <c r="L46" s="53"/>
    </row>
    <row r="47" spans="1:12" ht="24" thickTop="1">
      <c r="A47" s="53"/>
      <c r="B47" s="56"/>
      <c r="C47" s="56"/>
      <c r="D47" s="54"/>
      <c r="E47" s="55"/>
      <c r="F47" s="56"/>
      <c r="G47" s="490"/>
      <c r="H47" s="491"/>
      <c r="I47" s="56"/>
      <c r="J47" s="56"/>
      <c r="K47" s="83"/>
      <c r="L47" s="53"/>
    </row>
    <row r="48" spans="1:12" ht="24" customHeight="1">
      <c r="A48" s="53"/>
      <c r="B48" s="56"/>
      <c r="C48" s="56"/>
      <c r="D48" s="54"/>
      <c r="E48" s="55"/>
      <c r="F48" s="56"/>
      <c r="G48" s="483" t="s">
        <v>1445</v>
      </c>
      <c r="H48" s="484"/>
      <c r="I48" s="56"/>
      <c r="J48" s="56"/>
      <c r="K48" s="83"/>
      <c r="L48" s="53"/>
    </row>
    <row r="49" spans="1:13" ht="17.25" customHeight="1">
      <c r="A49" s="53"/>
      <c r="B49" s="56"/>
      <c r="C49" s="56"/>
      <c r="D49" s="54"/>
      <c r="E49" s="55"/>
      <c r="F49" s="56"/>
      <c r="G49" s="204" t="s">
        <v>1446</v>
      </c>
      <c r="H49" s="280"/>
      <c r="I49" s="56"/>
      <c r="J49" s="56"/>
      <c r="K49" s="83"/>
      <c r="L49" s="53"/>
    </row>
    <row r="50" spans="1:13">
      <c r="A50" s="53"/>
      <c r="B50" s="56"/>
      <c r="C50" s="56"/>
      <c r="D50" s="54"/>
      <c r="E50" s="55"/>
      <c r="F50" s="56"/>
      <c r="G50" s="205" t="s">
        <v>1447</v>
      </c>
      <c r="H50" s="280"/>
      <c r="I50" s="56"/>
      <c r="J50" s="56"/>
      <c r="K50" s="83"/>
      <c r="L50" s="53"/>
    </row>
    <row r="51" spans="1:13">
      <c r="A51" s="53"/>
      <c r="B51" s="56"/>
      <c r="C51" s="56"/>
      <c r="D51" s="54"/>
      <c r="E51" s="55"/>
      <c r="F51" s="56"/>
      <c r="G51" s="205" t="s">
        <v>1448</v>
      </c>
      <c r="H51" s="280"/>
      <c r="I51" s="56"/>
      <c r="J51" s="56"/>
      <c r="K51" s="83"/>
      <c r="L51" s="53"/>
    </row>
    <row r="52" spans="1:13">
      <c r="A52" s="53"/>
      <c r="B52" s="56"/>
      <c r="C52" s="56"/>
      <c r="D52" s="54"/>
      <c r="E52" s="55"/>
      <c r="F52" s="56"/>
      <c r="G52" s="205" t="s">
        <v>1449</v>
      </c>
      <c r="H52" s="280"/>
      <c r="I52" s="56"/>
      <c r="J52" s="56"/>
      <c r="K52" s="56"/>
      <c r="L52" s="53"/>
    </row>
    <row r="53" spans="1:13">
      <c r="A53" s="53"/>
      <c r="B53" s="56"/>
      <c r="C53" s="56"/>
      <c r="D53" s="54"/>
      <c r="E53" s="55"/>
      <c r="F53" s="56"/>
      <c r="G53" s="206" t="s">
        <v>1450</v>
      </c>
      <c r="H53" s="280"/>
      <c r="I53" s="56"/>
      <c r="J53" s="56"/>
      <c r="K53" s="56"/>
      <c r="L53" s="53"/>
    </row>
    <row r="54" spans="1:13">
      <c r="A54" s="53"/>
      <c r="B54" s="56"/>
      <c r="C54" s="56"/>
      <c r="D54" s="54"/>
      <c r="E54" s="55"/>
      <c r="F54" s="56"/>
      <c r="G54" s="179" t="s">
        <v>1480</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CbhfjM6sDusHe/hur6GiyWT5qLqzLE1oIZQh1eOIDg/nvct5fgtYiY5LuddjKjEiuQwfrlP1HmIYIJEVfFs2Iw==" saltValue="kQIsuVQNWJM/W/SBlXhtmQ==" spinCount="100000" sheet="1" formatRows="0" selectLockedCells="1"/>
  <mergeCells count="35">
    <mergeCell ref="J3:J5"/>
    <mergeCell ref="G10:J11"/>
    <mergeCell ref="H19:H20"/>
    <mergeCell ref="J19:J20"/>
    <mergeCell ref="G3:G5"/>
    <mergeCell ref="G6:G9"/>
    <mergeCell ref="J6:J9"/>
    <mergeCell ref="H6:H9"/>
    <mergeCell ref="H3:H5"/>
    <mergeCell ref="G28:G29"/>
    <mergeCell ref="B15:C15"/>
    <mergeCell ref="B27:C27"/>
    <mergeCell ref="G19:G20"/>
    <mergeCell ref="G27:H27"/>
    <mergeCell ref="G26:H26"/>
    <mergeCell ref="G22:H22"/>
    <mergeCell ref="B35:C35"/>
    <mergeCell ref="B36:C36"/>
    <mergeCell ref="B1:C1"/>
    <mergeCell ref="B2:C2"/>
    <mergeCell ref="B10:C10"/>
    <mergeCell ref="B22:C22"/>
    <mergeCell ref="G30:H30"/>
    <mergeCell ref="B32:C32"/>
    <mergeCell ref="B34:C34"/>
    <mergeCell ref="B31:C31"/>
    <mergeCell ref="B33:C33"/>
    <mergeCell ref="G48:H48"/>
    <mergeCell ref="G32:J32"/>
    <mergeCell ref="G45:J45"/>
    <mergeCell ref="G43:J43"/>
    <mergeCell ref="G44:J44"/>
    <mergeCell ref="G46:J46"/>
    <mergeCell ref="G41:J41"/>
    <mergeCell ref="G47:H47"/>
  </mergeCells>
  <dataValidations xWindow="1301" yWindow="537" count="9">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1190625</xdr:colOff>
                    <xdr:row>36</xdr:row>
                    <xdr:rowOff>333375</xdr:rowOff>
                  </from>
                  <to>
                    <xdr:col>1</xdr:col>
                    <xdr:colOff>1381125</xdr:colOff>
                    <xdr:row>36</xdr:row>
                    <xdr:rowOff>666750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topLeftCell="A14" zoomScaleNormal="100" workbookViewId="0">
      <selection activeCell="B23" sqref="B23:F33"/>
    </sheetView>
  </sheetViews>
  <sheetFormatPr baseColWidth="10" defaultColWidth="11.42578125" defaultRowHeight="23.25" outlineLevelCol="1"/>
  <cols>
    <col min="1" max="1" width="1.140625" customWidth="1"/>
    <col min="2" max="2" width="31.85546875" customWidth="1"/>
    <col min="3" max="3" width="15.140625" customWidth="1"/>
    <col min="4" max="4" width="23.28515625" customWidth="1"/>
    <col min="5" max="5" width="23.42578125" customWidth="1"/>
    <col min="6" max="6" width="18.85546875" customWidth="1"/>
    <col min="7" max="7" width="1.5703125" style="19" customWidth="1"/>
    <col min="8" max="8" width="1.140625" customWidth="1"/>
    <col min="9" max="9" width="1.5703125" style="254" hidden="1" customWidth="1" outlineLevel="1"/>
    <col min="10" max="10" width="45.85546875" hidden="1" customWidth="1" outlineLevel="1"/>
    <col min="11" max="11" width="17.28515625" hidden="1" customWidth="1" outlineLevel="1"/>
    <col min="12" max="12" width="13.42578125" hidden="1" customWidth="1" outlineLevel="1"/>
    <col min="13" max="13" width="16.42578125" hidden="1" customWidth="1" outlineLevel="1"/>
    <col min="14" max="14" width="20.140625" hidden="1" customWidth="1" outlineLevel="1"/>
    <col min="15" max="15" width="1.5703125" hidden="1" customWidth="1" outlineLevel="1"/>
    <col min="16" max="16" width="1.140625" style="226" hidden="1" customWidth="1" outlineLevel="1"/>
    <col min="17" max="17" width="11.42578125" hidden="1" customWidth="1" outlineLevel="1"/>
    <col min="18" max="18" width="11.42578125" collapsed="1"/>
  </cols>
  <sheetData>
    <row r="1" spans="1:16" ht="52.5" customHeight="1" thickBot="1">
      <c r="A1" s="51"/>
      <c r="B1" s="523" t="s">
        <v>1576</v>
      </c>
      <c r="C1" s="523"/>
      <c r="D1" s="523"/>
      <c r="E1" s="523"/>
      <c r="F1" s="523"/>
      <c r="G1" s="14"/>
      <c r="H1" s="51"/>
      <c r="I1" s="228"/>
      <c r="J1" s="525" t="s">
        <v>1731</v>
      </c>
      <c r="K1" s="525"/>
      <c r="L1" s="525"/>
      <c r="M1" s="525"/>
      <c r="N1" s="525"/>
      <c r="O1" s="7"/>
      <c r="P1" s="258"/>
    </row>
    <row r="2" spans="1:16" ht="28.5" customHeight="1" thickTop="1" thickBot="1">
      <c r="A2" s="51"/>
      <c r="B2" s="524" t="s">
        <v>1545</v>
      </c>
      <c r="C2" s="524"/>
      <c r="D2" s="524"/>
      <c r="E2" s="524"/>
      <c r="F2" s="524"/>
      <c r="G2" s="14"/>
      <c r="H2" s="51"/>
      <c r="I2" s="228"/>
      <c r="J2" s="526" t="s">
        <v>1732</v>
      </c>
      <c r="K2" s="526"/>
      <c r="L2" s="526"/>
      <c r="M2" s="526"/>
      <c r="N2" s="526"/>
      <c r="O2" s="7"/>
      <c r="P2" s="258"/>
    </row>
    <row r="3" spans="1:16" ht="48.75" customHeight="1" thickTop="1">
      <c r="A3" s="51"/>
      <c r="B3" s="528" t="s">
        <v>1865</v>
      </c>
      <c r="C3" s="528"/>
      <c r="D3" s="528" t="s">
        <v>1327</v>
      </c>
      <c r="E3" s="528"/>
      <c r="F3" s="141" t="s">
        <v>1328</v>
      </c>
      <c r="G3" s="14"/>
      <c r="H3" s="51"/>
      <c r="I3" s="228"/>
      <c r="J3" s="529" t="s">
        <v>1329</v>
      </c>
      <c r="K3" s="529"/>
      <c r="L3" s="529"/>
      <c r="M3" s="229" t="s">
        <v>1330</v>
      </c>
      <c r="N3" s="230" t="s">
        <v>1331</v>
      </c>
      <c r="O3" s="7"/>
      <c r="P3" s="258"/>
    </row>
    <row r="4" spans="1:16">
      <c r="A4" s="51"/>
      <c r="B4" s="537" t="s">
        <v>1419</v>
      </c>
      <c r="C4" s="537"/>
      <c r="D4" s="538"/>
      <c r="E4" s="538"/>
      <c r="F4" s="218"/>
      <c r="G4" s="14"/>
      <c r="H4" s="51"/>
      <c r="I4" s="228"/>
      <c r="J4" s="530" t="str">
        <f>B4</f>
        <v>Études</v>
      </c>
      <c r="K4" s="531"/>
      <c r="L4" s="531"/>
      <c r="M4" s="299"/>
      <c r="N4" s="300"/>
      <c r="O4" s="7"/>
      <c r="P4" s="258"/>
    </row>
    <row r="5" spans="1:16">
      <c r="A5" s="51"/>
      <c r="B5" s="539" t="s">
        <v>1527</v>
      </c>
      <c r="C5" s="539"/>
      <c r="D5" s="518"/>
      <c r="E5" s="518"/>
      <c r="F5" s="219"/>
      <c r="G5" s="14"/>
      <c r="H5" s="51"/>
      <c r="I5" s="228"/>
      <c r="J5" s="532" t="str">
        <f t="shared" ref="J5:J7" si="0">B5</f>
        <v>Honoraires professionnels - Consultant</v>
      </c>
      <c r="K5" s="533"/>
      <c r="L5" s="533"/>
      <c r="M5" s="301"/>
      <c r="N5" s="302"/>
      <c r="O5" s="7"/>
      <c r="P5" s="258"/>
    </row>
    <row r="6" spans="1:16">
      <c r="A6" s="51"/>
      <c r="B6" s="521" t="s">
        <v>1401</v>
      </c>
      <c r="C6" s="522"/>
      <c r="D6" s="518"/>
      <c r="E6" s="518"/>
      <c r="F6" s="219"/>
      <c r="G6" s="14"/>
      <c r="H6" s="51"/>
      <c r="I6" s="228"/>
      <c r="J6" s="532" t="str">
        <f t="shared" ref="J6" si="1">B6</f>
        <v>Taxes remboursables</v>
      </c>
      <c r="K6" s="533"/>
      <c r="L6" s="533"/>
      <c r="M6" s="301"/>
      <c r="N6" s="302"/>
      <c r="O6" s="7"/>
      <c r="P6" s="258"/>
    </row>
    <row r="7" spans="1:16" ht="29.25" customHeight="1">
      <c r="A7" s="51"/>
      <c r="B7" s="519" t="s">
        <v>1400</v>
      </c>
      <c r="C7" s="519"/>
      <c r="D7" s="520"/>
      <c r="E7" s="520"/>
      <c r="F7" s="220"/>
      <c r="G7" s="14"/>
      <c r="H7" s="51"/>
      <c r="I7" s="228"/>
      <c r="J7" s="534" t="str">
        <f t="shared" si="0"/>
        <v>Taxes non remboursables</v>
      </c>
      <c r="K7" s="535"/>
      <c r="L7" s="536"/>
      <c r="M7" s="301"/>
      <c r="N7" s="302"/>
      <c r="O7" s="7"/>
      <c r="P7" s="258"/>
    </row>
    <row r="8" spans="1:16" ht="24" thickBot="1">
      <c r="A8" s="51"/>
      <c r="B8" s="22" t="s">
        <v>1332</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31" t="s">
        <v>1546</v>
      </c>
      <c r="C10" s="431"/>
      <c r="D10" s="431"/>
      <c r="E10" s="431"/>
      <c r="F10" s="431"/>
      <c r="G10" s="14"/>
      <c r="H10" s="51"/>
      <c r="I10" s="228"/>
      <c r="J10" s="527" t="s">
        <v>1733</v>
      </c>
      <c r="K10" s="527"/>
      <c r="L10" s="527"/>
      <c r="M10" s="527"/>
      <c r="N10" s="527"/>
      <c r="O10" s="7"/>
      <c r="P10" s="258"/>
    </row>
    <row r="11" spans="1:16" ht="47.1" customHeight="1" thickTop="1">
      <c r="A11" s="51"/>
      <c r="B11" s="146" t="s">
        <v>1336</v>
      </c>
      <c r="C11" s="142" t="s">
        <v>1734</v>
      </c>
      <c r="D11" s="143" t="s">
        <v>1333</v>
      </c>
      <c r="E11" s="142" t="s">
        <v>1334</v>
      </c>
      <c r="F11" s="143" t="s">
        <v>1335</v>
      </c>
      <c r="G11" s="14"/>
      <c r="H11" s="51"/>
      <c r="I11" s="228"/>
      <c r="J11" s="232" t="s">
        <v>1336</v>
      </c>
      <c r="K11" s="221" t="s">
        <v>1337</v>
      </c>
      <c r="L11" s="221" t="s">
        <v>126</v>
      </c>
      <c r="M11" s="233" t="s">
        <v>1338</v>
      </c>
      <c r="N11" s="233" t="s">
        <v>1339</v>
      </c>
      <c r="O11" s="7"/>
      <c r="P11" s="258"/>
    </row>
    <row r="12" spans="1:16">
      <c r="A12" s="51"/>
      <c r="B12" s="370"/>
      <c r="C12" s="371"/>
      <c r="D12" s="372"/>
      <c r="E12" s="371"/>
      <c r="F12" s="218"/>
      <c r="G12" s="14"/>
      <c r="H12" s="51"/>
      <c r="I12" s="228"/>
      <c r="J12" s="303">
        <f>B12</f>
        <v>0</v>
      </c>
      <c r="K12" s="304">
        <f>E12</f>
        <v>0</v>
      </c>
      <c r="L12" s="299"/>
      <c r="M12" s="299"/>
      <c r="N12" s="299"/>
      <c r="O12" s="7"/>
      <c r="P12" s="258"/>
    </row>
    <row r="13" spans="1:16">
      <c r="A13" s="51"/>
      <c r="B13" s="157"/>
      <c r="C13" s="373"/>
      <c r="D13" s="374"/>
      <c r="E13" s="373"/>
      <c r="F13" s="219"/>
      <c r="G13" s="14"/>
      <c r="H13" s="51"/>
      <c r="I13" s="228"/>
      <c r="J13" s="305">
        <f t="shared" ref="J13:J17" si="2">B13</f>
        <v>0</v>
      </c>
      <c r="K13" s="306">
        <f t="shared" ref="K13:K17" si="3">E13</f>
        <v>0</v>
      </c>
      <c r="L13" s="301"/>
      <c r="M13" s="301"/>
      <c r="N13" s="301"/>
      <c r="O13" s="7"/>
      <c r="P13" s="258"/>
    </row>
    <row r="14" spans="1:16">
      <c r="A14" s="51"/>
      <c r="B14" s="157"/>
      <c r="C14" s="373"/>
      <c r="D14" s="374"/>
      <c r="E14" s="373"/>
      <c r="F14" s="219"/>
      <c r="G14" s="14"/>
      <c r="H14" s="51"/>
      <c r="I14" s="228"/>
      <c r="J14" s="305">
        <f t="shared" si="2"/>
        <v>0</v>
      </c>
      <c r="K14" s="306">
        <f t="shared" si="3"/>
        <v>0</v>
      </c>
      <c r="L14" s="301"/>
      <c r="M14" s="301"/>
      <c r="N14" s="301"/>
      <c r="O14" s="7"/>
      <c r="P14" s="258"/>
    </row>
    <row r="15" spans="1:16">
      <c r="A15" s="51"/>
      <c r="B15" s="157"/>
      <c r="C15" s="373"/>
      <c r="D15" s="374"/>
      <c r="E15" s="373"/>
      <c r="F15" s="219"/>
      <c r="G15" s="14"/>
      <c r="H15" s="51"/>
      <c r="I15" s="228"/>
      <c r="J15" s="305">
        <f t="shared" si="2"/>
        <v>0</v>
      </c>
      <c r="K15" s="306">
        <f t="shared" si="3"/>
        <v>0</v>
      </c>
      <c r="L15" s="301"/>
      <c r="M15" s="301"/>
      <c r="N15" s="301"/>
      <c r="O15" s="7"/>
      <c r="P15" s="258"/>
    </row>
    <row r="16" spans="1:16">
      <c r="A16" s="51"/>
      <c r="B16" s="157"/>
      <c r="C16" s="373"/>
      <c r="D16" s="374"/>
      <c r="E16" s="373"/>
      <c r="F16" s="219"/>
      <c r="G16" s="14"/>
      <c r="H16" s="51"/>
      <c r="I16" s="228"/>
      <c r="J16" s="305">
        <f t="shared" si="2"/>
        <v>0</v>
      </c>
      <c r="K16" s="306">
        <f t="shared" si="3"/>
        <v>0</v>
      </c>
      <c r="L16" s="301"/>
      <c r="M16" s="301"/>
      <c r="N16" s="301"/>
      <c r="O16" s="7"/>
      <c r="P16" s="258"/>
    </row>
    <row r="17" spans="1:16">
      <c r="A17" s="51"/>
      <c r="B17" s="157"/>
      <c r="C17" s="373"/>
      <c r="D17" s="374"/>
      <c r="E17" s="373"/>
      <c r="F17" s="219"/>
      <c r="G17" s="14"/>
      <c r="H17" s="51"/>
      <c r="I17" s="228"/>
      <c r="J17" s="305">
        <f t="shared" si="2"/>
        <v>0</v>
      </c>
      <c r="K17" s="306">
        <f t="shared" si="3"/>
        <v>0</v>
      </c>
      <c r="L17" s="301"/>
      <c r="M17" s="301"/>
      <c r="N17" s="301"/>
      <c r="O17" s="7"/>
      <c r="P17" s="258"/>
    </row>
    <row r="18" spans="1:16">
      <c r="A18" s="51"/>
      <c r="B18" s="26" t="s">
        <v>1340</v>
      </c>
      <c r="C18" s="27"/>
      <c r="D18" s="27" t="s">
        <v>119</v>
      </c>
      <c r="E18" s="27" t="s">
        <v>51</v>
      </c>
      <c r="F18" s="220"/>
      <c r="G18" s="14"/>
      <c r="H18" s="51"/>
      <c r="I18" s="228"/>
      <c r="J18" s="234" t="s">
        <v>1341</v>
      </c>
      <c r="K18" s="235"/>
      <c r="L18" s="236"/>
      <c r="M18" s="307"/>
      <c r="N18" s="236"/>
      <c r="O18" s="7"/>
      <c r="P18" s="258"/>
    </row>
    <row r="19" spans="1:16" ht="24" thickBot="1">
      <c r="A19" s="51"/>
      <c r="B19" s="22" t="s">
        <v>1323</v>
      </c>
      <c r="C19" s="22"/>
      <c r="D19" s="28"/>
      <c r="E19" s="7"/>
      <c r="F19" s="25">
        <f>SUM(F12:F18)</f>
        <v>0</v>
      </c>
      <c r="G19" s="14"/>
      <c r="H19" s="51"/>
      <c r="I19" s="228"/>
      <c r="J19" s="237" t="s">
        <v>1323</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31" t="s">
        <v>1342</v>
      </c>
      <c r="C21" s="431"/>
      <c r="D21" s="431"/>
      <c r="E21" s="431"/>
      <c r="F21" s="431"/>
      <c r="G21" s="14"/>
      <c r="H21" s="51"/>
      <c r="I21" s="228"/>
      <c r="J21" s="511" t="s">
        <v>1343</v>
      </c>
      <c r="K21" s="511"/>
      <c r="L21" s="511"/>
      <c r="M21" s="511"/>
      <c r="N21" s="511"/>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10"/>
      <c r="C23" s="510"/>
      <c r="D23" s="510"/>
      <c r="E23" s="510"/>
      <c r="F23" s="510"/>
      <c r="G23" s="14"/>
      <c r="H23" s="51"/>
      <c r="I23" s="228"/>
      <c r="J23" s="240" t="s">
        <v>1344</v>
      </c>
      <c r="K23" s="240"/>
      <c r="L23" s="354">
        <v>15000</v>
      </c>
      <c r="M23" s="239"/>
      <c r="N23" s="239"/>
      <c r="O23" s="7"/>
      <c r="P23" s="258"/>
    </row>
    <row r="24" spans="1:16" ht="24" customHeight="1">
      <c r="A24" s="51"/>
      <c r="B24" s="510"/>
      <c r="C24" s="510"/>
      <c r="D24" s="510"/>
      <c r="E24" s="510"/>
      <c r="F24" s="510"/>
      <c r="G24" s="14"/>
      <c r="H24" s="51"/>
      <c r="I24" s="228"/>
      <c r="J24" s="240" t="s">
        <v>1490</v>
      </c>
      <c r="K24" s="240"/>
      <c r="L24" s="355" t="s">
        <v>1978</v>
      </c>
      <c r="M24" s="239"/>
      <c r="N24" s="239"/>
      <c r="O24" s="7"/>
      <c r="P24" s="258"/>
    </row>
    <row r="25" spans="1:16">
      <c r="A25" s="51"/>
      <c r="B25" s="510"/>
      <c r="C25" s="510"/>
      <c r="D25" s="510"/>
      <c r="E25" s="510"/>
      <c r="F25" s="510"/>
      <c r="G25" s="14"/>
      <c r="H25" s="51"/>
      <c r="I25" s="228"/>
      <c r="J25" s="240" t="s">
        <v>1345</v>
      </c>
      <c r="K25" s="240"/>
      <c r="L25" s="353">
        <v>10000</v>
      </c>
      <c r="M25" s="7"/>
      <c r="N25" s="7"/>
      <c r="O25" s="7"/>
      <c r="P25" s="258"/>
    </row>
    <row r="26" spans="1:16">
      <c r="A26" s="51"/>
      <c r="B26" s="510"/>
      <c r="C26" s="510"/>
      <c r="D26" s="510"/>
      <c r="E26" s="510"/>
      <c r="F26" s="510"/>
      <c r="G26" s="14"/>
      <c r="H26" s="51"/>
      <c r="I26" s="228"/>
      <c r="J26" s="241"/>
      <c r="K26" s="241"/>
      <c r="L26" s="242"/>
      <c r="M26" s="7"/>
      <c r="N26" s="7"/>
      <c r="O26" s="7"/>
      <c r="P26" s="258"/>
    </row>
    <row r="27" spans="1:16">
      <c r="A27" s="51"/>
      <c r="B27" s="510"/>
      <c r="C27" s="510"/>
      <c r="D27" s="510"/>
      <c r="E27" s="510"/>
      <c r="F27" s="510"/>
      <c r="G27" s="14"/>
      <c r="H27" s="51"/>
      <c r="I27" s="228"/>
      <c r="J27" s="56" t="s">
        <v>1735</v>
      </c>
      <c r="K27" s="56"/>
      <c r="L27" s="243">
        <f>M8+N8</f>
        <v>0</v>
      </c>
      <c r="M27" s="515"/>
      <c r="N27" s="516"/>
      <c r="O27" s="7"/>
      <c r="P27" s="258"/>
    </row>
    <row r="28" spans="1:16">
      <c r="A28" s="51"/>
      <c r="B28" s="510"/>
      <c r="C28" s="510"/>
      <c r="D28" s="510"/>
      <c r="E28" s="510"/>
      <c r="F28" s="510"/>
      <c r="G28" s="14"/>
      <c r="H28" s="51"/>
      <c r="I28" s="228"/>
      <c r="J28" s="56" t="s">
        <v>1736</v>
      </c>
      <c r="K28" s="56"/>
      <c r="L28" s="243">
        <f>N8</f>
        <v>0</v>
      </c>
      <c r="M28" s="515"/>
      <c r="N28" s="516"/>
      <c r="O28" s="7"/>
      <c r="P28" s="258"/>
    </row>
    <row r="29" spans="1:16">
      <c r="A29" s="51"/>
      <c r="B29" s="510"/>
      <c r="C29" s="510"/>
      <c r="D29" s="510"/>
      <c r="E29" s="510"/>
      <c r="F29" s="510"/>
      <c r="G29" s="14"/>
      <c r="H29" s="51"/>
      <c r="I29" s="228"/>
      <c r="J29" s="56" t="s">
        <v>1737</v>
      </c>
      <c r="K29" s="56"/>
      <c r="L29" s="243">
        <f>L19+M19+N19</f>
        <v>0</v>
      </c>
      <c r="M29" s="7"/>
      <c r="N29" s="7"/>
      <c r="O29" s="7"/>
      <c r="P29" s="258"/>
    </row>
    <row r="30" spans="1:16" ht="23.25" customHeight="1">
      <c r="A30" s="51"/>
      <c r="B30" s="510"/>
      <c r="C30" s="510"/>
      <c r="D30" s="510"/>
      <c r="E30" s="510"/>
      <c r="F30" s="510"/>
      <c r="G30" s="14"/>
      <c r="H30" s="51"/>
      <c r="I30" s="228"/>
      <c r="J30" s="56"/>
      <c r="K30" s="56"/>
      <c r="L30" s="244"/>
      <c r="M30" s="12"/>
      <c r="N30" s="12"/>
      <c r="O30" s="7"/>
      <c r="P30" s="258"/>
    </row>
    <row r="31" spans="1:16" ht="21" customHeight="1">
      <c r="A31" s="51"/>
      <c r="B31" s="510"/>
      <c r="C31" s="510"/>
      <c r="D31" s="510"/>
      <c r="E31" s="510"/>
      <c r="F31" s="510"/>
      <c r="G31" s="14"/>
      <c r="H31" s="51"/>
      <c r="I31" s="228"/>
      <c r="J31" s="241" t="s">
        <v>1738</v>
      </c>
      <c r="K31" s="241"/>
      <c r="L31" s="245">
        <f>M18</f>
        <v>0</v>
      </c>
      <c r="M31" s="12"/>
      <c r="N31" s="12"/>
      <c r="O31" s="7"/>
      <c r="P31" s="258"/>
    </row>
    <row r="32" spans="1:16" ht="21" customHeight="1">
      <c r="A32" s="51"/>
      <c r="B32" s="510"/>
      <c r="C32" s="510"/>
      <c r="D32" s="510"/>
      <c r="E32" s="510"/>
      <c r="F32" s="510"/>
      <c r="G32" s="14"/>
      <c r="H32" s="51"/>
      <c r="I32" s="228"/>
      <c r="J32" s="241" t="s">
        <v>1739</v>
      </c>
      <c r="K32" s="241"/>
      <c r="L32" s="356" t="e">
        <f>L31/N8</f>
        <v>#DIV/0!</v>
      </c>
      <c r="M32" s="29"/>
      <c r="N32" s="29"/>
      <c r="O32" s="7"/>
      <c r="P32" s="258"/>
    </row>
    <row r="33" spans="1:16" ht="24" customHeight="1">
      <c r="A33" s="51"/>
      <c r="B33" s="510"/>
      <c r="C33" s="510"/>
      <c r="D33" s="510"/>
      <c r="E33" s="510"/>
      <c r="F33" s="510"/>
      <c r="G33" s="14"/>
      <c r="H33" s="51"/>
      <c r="I33" s="228"/>
      <c r="J33" s="241"/>
      <c r="K33" s="241"/>
      <c r="L33" s="246"/>
      <c r="M33" s="29"/>
      <c r="N33" s="29"/>
      <c r="O33" s="7"/>
      <c r="P33" s="258"/>
    </row>
    <row r="34" spans="1:16" ht="31.5" customHeight="1">
      <c r="A34" s="51"/>
      <c r="B34" s="7"/>
      <c r="C34" s="7"/>
      <c r="D34" s="7"/>
      <c r="E34" s="7"/>
      <c r="F34" s="7"/>
      <c r="G34" s="14"/>
      <c r="H34" s="51"/>
      <c r="I34" s="228"/>
      <c r="J34" s="145" t="s">
        <v>1346</v>
      </c>
      <c r="K34" s="145"/>
      <c r="L34" s="319"/>
      <c r="M34" s="517" t="s">
        <v>1742</v>
      </c>
      <c r="N34" s="517"/>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1347</v>
      </c>
      <c r="K36" s="145"/>
      <c r="L36" s="356"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1348</v>
      </c>
      <c r="K38" s="247"/>
      <c r="L38" s="319"/>
      <c r="M38" s="517" t="s">
        <v>1742</v>
      </c>
      <c r="N38" s="517"/>
      <c r="O38" s="22"/>
      <c r="P38" s="258"/>
    </row>
    <row r="39" spans="1:16" ht="30" customHeight="1">
      <c r="A39" s="51"/>
      <c r="B39" s="7"/>
      <c r="C39" s="7"/>
      <c r="D39" s="7"/>
      <c r="E39" s="7"/>
      <c r="F39" s="7"/>
      <c r="G39" s="14"/>
      <c r="H39" s="51"/>
      <c r="I39" s="228"/>
      <c r="J39" s="247"/>
      <c r="K39" s="247"/>
      <c r="L39" s="247"/>
      <c r="M39" s="351"/>
      <c r="N39" s="351"/>
      <c r="O39" s="22"/>
      <c r="P39" s="258"/>
    </row>
    <row r="40" spans="1:16" ht="20.25" customHeight="1">
      <c r="A40" s="51"/>
      <c r="B40" s="7"/>
      <c r="C40" s="7"/>
      <c r="D40" s="7"/>
      <c r="E40" s="7"/>
      <c r="F40" s="7"/>
      <c r="G40" s="14"/>
      <c r="H40" s="51"/>
      <c r="I40" s="228"/>
      <c r="J40" s="247"/>
      <c r="K40" s="247"/>
      <c r="L40" s="247"/>
      <c r="M40" s="248"/>
      <c r="N40" s="248"/>
      <c r="O40" s="22"/>
      <c r="P40" s="258"/>
    </row>
    <row r="41" spans="1:16" ht="54.95" customHeight="1" thickBot="1">
      <c r="A41" s="51"/>
      <c r="B41" s="7"/>
      <c r="C41" s="7"/>
      <c r="D41" s="7"/>
      <c r="E41" s="7"/>
      <c r="F41" s="7"/>
      <c r="G41" s="14"/>
      <c r="H41" s="51"/>
      <c r="I41" s="228"/>
      <c r="J41" s="511" t="s">
        <v>1349</v>
      </c>
      <c r="K41" s="511"/>
      <c r="L41" s="511"/>
      <c r="M41" s="511"/>
      <c r="N41" s="511"/>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1350</v>
      </c>
      <c r="K43" s="241"/>
      <c r="L43" s="249">
        <f>M19</f>
        <v>0</v>
      </c>
      <c r="M43" s="250">
        <v>1</v>
      </c>
      <c r="N43" s="251">
        <f>L43*M43</f>
        <v>0</v>
      </c>
      <c r="O43" s="7"/>
      <c r="P43" s="258"/>
    </row>
    <row r="44" spans="1:16" ht="28.5" customHeight="1">
      <c r="A44" s="51"/>
      <c r="B44" s="7"/>
      <c r="C44" s="7"/>
      <c r="D44" s="7"/>
      <c r="E44" s="7"/>
      <c r="F44" s="7"/>
      <c r="G44" s="14"/>
      <c r="H44" s="51"/>
      <c r="I44" s="228"/>
      <c r="J44" s="241" t="s">
        <v>1351</v>
      </c>
      <c r="K44" s="241"/>
      <c r="L44" s="249">
        <f>N19</f>
        <v>0</v>
      </c>
      <c r="M44" s="250">
        <v>0.5</v>
      </c>
      <c r="N44" s="251">
        <f>L44*M44</f>
        <v>0</v>
      </c>
      <c r="O44" s="239"/>
      <c r="P44" s="258"/>
    </row>
    <row r="45" spans="1:16">
      <c r="A45" s="51"/>
      <c r="B45" s="30"/>
      <c r="C45" s="30"/>
      <c r="D45" s="12"/>
      <c r="E45" s="7"/>
      <c r="F45" s="29"/>
      <c r="G45" s="14"/>
      <c r="H45" s="51"/>
      <c r="I45" s="228"/>
      <c r="J45" s="242" t="s">
        <v>1740</v>
      </c>
      <c r="K45" s="242"/>
      <c r="L45" s="145"/>
      <c r="M45" s="252"/>
      <c r="N45" s="243">
        <f>N43+N44</f>
        <v>0</v>
      </c>
      <c r="O45" s="7"/>
      <c r="P45" s="258"/>
    </row>
    <row r="46" spans="1:16">
      <c r="A46" s="51"/>
      <c r="B46" s="28"/>
      <c r="C46" s="28"/>
      <c r="D46" s="28"/>
      <c r="E46" s="31"/>
      <c r="F46" s="32"/>
      <c r="G46" s="14"/>
      <c r="H46" s="51"/>
      <c r="I46" s="228"/>
      <c r="J46" s="242" t="s">
        <v>1743</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1741</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14" t="s">
        <v>1352</v>
      </c>
      <c r="K50" s="514"/>
      <c r="L50" s="514"/>
      <c r="M50" s="514"/>
      <c r="N50" s="514"/>
      <c r="O50" s="7"/>
      <c r="P50" s="258"/>
    </row>
    <row r="51" spans="1:16" ht="24" thickTop="1">
      <c r="A51" s="51"/>
      <c r="B51" s="28"/>
      <c r="C51" s="28"/>
      <c r="D51" s="28"/>
      <c r="E51" s="7"/>
      <c r="F51" s="29"/>
      <c r="G51" s="14"/>
      <c r="H51" s="51"/>
      <c r="I51" s="228"/>
      <c r="J51" s="512"/>
      <c r="K51" s="512"/>
      <c r="L51" s="512"/>
      <c r="M51" s="512"/>
      <c r="N51" s="512"/>
      <c r="O51" s="7"/>
      <c r="P51" s="258"/>
    </row>
    <row r="52" spans="1:16" ht="28.5" customHeight="1">
      <c r="A52" s="51"/>
      <c r="B52" s="7"/>
      <c r="C52" s="7"/>
      <c r="D52" s="7"/>
      <c r="E52" s="7"/>
      <c r="F52" s="7"/>
      <c r="G52" s="14"/>
      <c r="H52" s="51"/>
      <c r="I52" s="228"/>
      <c r="J52" s="513"/>
      <c r="K52" s="513"/>
      <c r="L52" s="513"/>
      <c r="M52" s="513"/>
      <c r="N52" s="513"/>
      <c r="O52" s="7"/>
      <c r="P52" s="258"/>
    </row>
    <row r="53" spans="1:16" ht="126" customHeight="1">
      <c r="A53" s="51"/>
      <c r="B53" s="8"/>
      <c r="C53" s="8"/>
      <c r="D53" s="8"/>
      <c r="E53" s="8"/>
      <c r="F53" s="8"/>
      <c r="G53" s="14"/>
      <c r="H53" s="51"/>
      <c r="I53" s="228"/>
      <c r="J53" s="513"/>
      <c r="K53" s="513"/>
      <c r="L53" s="513"/>
      <c r="M53" s="513"/>
      <c r="N53" s="513"/>
      <c r="O53" s="7"/>
      <c r="P53" s="258"/>
    </row>
    <row r="54" spans="1:16">
      <c r="A54" s="51"/>
      <c r="B54" s="7"/>
      <c r="C54" s="7"/>
      <c r="D54" s="7"/>
      <c r="E54" s="7"/>
      <c r="F54" s="7"/>
      <c r="G54" s="14"/>
      <c r="H54" s="51"/>
      <c r="I54" s="228"/>
      <c r="J54" s="513"/>
      <c r="K54" s="513"/>
      <c r="L54" s="513"/>
      <c r="M54" s="513"/>
      <c r="N54" s="513"/>
      <c r="O54" s="7"/>
      <c r="P54" s="258"/>
    </row>
    <row r="55" spans="1:16" ht="16.5" customHeight="1">
      <c r="A55" s="51"/>
      <c r="B55" s="391"/>
      <c r="C55" s="391"/>
      <c r="D55" s="391"/>
      <c r="E55" s="391"/>
      <c r="F55" s="391"/>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d2wdfo9NBYwH8ydo6EGKs+yOzJvD9JMCUcxcriGM8dyFULTCRMhHHCRRMZOvWBAm3fqDMt3kuxhuEk4yZflLEw==" saltValue="ExCEonKt+PeBxGzUfVlqxg==" spinCount="100000" sheet="1" formatRows="0" selectLockedCells="1"/>
  <dataConsolidate/>
  <mergeCells count="31">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 ref="B10:F10"/>
    <mergeCell ref="M34:N34"/>
    <mergeCell ref="M38:N38"/>
    <mergeCell ref="D5:E5"/>
    <mergeCell ref="B7:C7"/>
    <mergeCell ref="D7:E7"/>
    <mergeCell ref="B6:C6"/>
    <mergeCell ref="D6:E6"/>
    <mergeCell ref="B55:F55"/>
    <mergeCell ref="B23:F33"/>
    <mergeCell ref="J21:N21"/>
    <mergeCell ref="J41:N41"/>
    <mergeCell ref="J51:N54"/>
    <mergeCell ref="J50:N50"/>
    <mergeCell ref="M27:N28"/>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topLeftCell="A14" zoomScaleNormal="100" workbookViewId="0">
      <selection activeCell="C5" sqref="C5"/>
    </sheetView>
  </sheetViews>
  <sheetFormatPr baseColWidth="10" defaultColWidth="10.85546875" defaultRowHeight="23.25" outlineLevelCol="1"/>
  <cols>
    <col min="1" max="1" width="1.5703125" style="4" customWidth="1"/>
    <col min="2" max="2" width="16.7109375" style="4" customWidth="1"/>
    <col min="3" max="3" width="79.42578125" style="4" customWidth="1"/>
    <col min="4" max="5" width="1.5703125" style="114" customWidth="1"/>
    <col min="6" max="6" width="1.5703125" style="4" hidden="1" customWidth="1" outlineLevel="1"/>
    <col min="7" max="7" width="69.5703125" style="4" hidden="1" customWidth="1" outlineLevel="1"/>
    <col min="8" max="8" width="18.28515625" style="4" hidden="1" customWidth="1" outlineLevel="1"/>
    <col min="9" max="10" width="1.5703125" style="4" hidden="1" customWidth="1" outlineLevel="1"/>
    <col min="11" max="11" width="10.85546875" style="4" hidden="1" customWidth="1" outlineLevel="1"/>
    <col min="12" max="12" width="10.85546875" style="4" collapsed="1"/>
    <col min="13" max="16384" width="10.85546875" style="4"/>
  </cols>
  <sheetData>
    <row r="1" spans="1:10" s="2" customFormat="1" ht="48.75" customHeight="1" thickBot="1">
      <c r="A1" s="107"/>
      <c r="B1" s="543" t="s">
        <v>1576</v>
      </c>
      <c r="C1" s="543"/>
      <c r="D1" s="108"/>
      <c r="E1" s="109"/>
      <c r="F1" s="10"/>
      <c r="G1" s="544" t="s">
        <v>1547</v>
      </c>
      <c r="H1" s="544"/>
      <c r="I1" s="115"/>
      <c r="J1" s="107"/>
    </row>
    <row r="2" spans="1:10" s="3" customFormat="1" ht="32.25" customHeight="1" thickTop="1" thickBot="1">
      <c r="A2" s="49"/>
      <c r="B2" s="394" t="s">
        <v>1429</v>
      </c>
      <c r="C2" s="394"/>
      <c r="D2" s="110"/>
      <c r="E2" s="111"/>
      <c r="F2" s="40"/>
      <c r="G2" s="453" t="s">
        <v>1748</v>
      </c>
      <c r="H2" s="453"/>
      <c r="I2" s="8"/>
      <c r="J2" s="49"/>
    </row>
    <row r="3" spans="1:10" s="3" customFormat="1" ht="10.5" customHeight="1" thickTop="1">
      <c r="A3" s="49"/>
      <c r="B3" s="8"/>
      <c r="C3" s="8"/>
      <c r="D3" s="110"/>
      <c r="E3" s="111"/>
      <c r="F3" s="40"/>
      <c r="G3" s="8"/>
      <c r="H3" s="8"/>
      <c r="I3" s="8"/>
      <c r="J3" s="49"/>
    </row>
    <row r="4" spans="1:10" ht="32.25" customHeight="1">
      <c r="A4" s="63"/>
      <c r="B4" s="449" t="s">
        <v>1847</v>
      </c>
      <c r="C4" s="449"/>
      <c r="D4" s="112"/>
      <c r="E4" s="113"/>
      <c r="F4" s="35"/>
      <c r="G4" s="100" t="s">
        <v>1749</v>
      </c>
      <c r="H4" s="294"/>
      <c r="I4" s="35"/>
      <c r="J4" s="63"/>
    </row>
    <row r="5" spans="1:10" ht="28.5" customHeight="1">
      <c r="A5" s="63"/>
      <c r="B5" s="35"/>
      <c r="C5" s="150"/>
      <c r="D5" s="112"/>
      <c r="E5" s="113"/>
      <c r="F5" s="35"/>
      <c r="G5" s="100" t="s">
        <v>1750</v>
      </c>
      <c r="H5" s="35"/>
      <c r="I5" s="35"/>
      <c r="J5" s="63"/>
    </row>
    <row r="6" spans="1:10" ht="27" customHeight="1">
      <c r="A6" s="63"/>
      <c r="B6" s="35"/>
      <c r="C6" s="149"/>
      <c r="D6" s="112"/>
      <c r="E6" s="113"/>
      <c r="F6" s="35"/>
      <c r="G6" s="541"/>
      <c r="H6" s="541"/>
      <c r="I6" s="35"/>
      <c r="J6" s="63"/>
    </row>
    <row r="7" spans="1:10" ht="20.100000000000001" customHeight="1">
      <c r="A7" s="63"/>
      <c r="B7" s="35"/>
      <c r="C7" s="151"/>
      <c r="D7" s="112"/>
      <c r="E7" s="113"/>
      <c r="F7" s="35"/>
      <c r="G7" s="541"/>
      <c r="H7" s="541"/>
      <c r="I7" s="35"/>
      <c r="J7" s="63"/>
    </row>
    <row r="8" spans="1:10" ht="28.5" customHeight="1">
      <c r="A8" s="63"/>
      <c r="B8" s="164" t="s">
        <v>1744</v>
      </c>
      <c r="C8" s="464"/>
      <c r="D8" s="112"/>
      <c r="E8" s="113"/>
      <c r="F8" s="35"/>
      <c r="G8" s="541"/>
      <c r="H8" s="541"/>
      <c r="I8" s="35"/>
      <c r="J8" s="63"/>
    </row>
    <row r="9" spans="1:10" ht="53.25" customHeight="1">
      <c r="A9" s="63"/>
      <c r="B9" s="35"/>
      <c r="C9" s="540"/>
      <c r="D9" s="112"/>
      <c r="E9" s="113"/>
      <c r="F9" s="35"/>
      <c r="G9" s="35" t="s">
        <v>1751</v>
      </c>
      <c r="H9" s="294"/>
      <c r="I9" s="35"/>
      <c r="J9" s="63"/>
    </row>
    <row r="10" spans="1:10" ht="33" customHeight="1">
      <c r="A10" s="63"/>
      <c r="B10" s="475" t="s">
        <v>1745</v>
      </c>
      <c r="C10" s="475"/>
      <c r="D10" s="112"/>
      <c r="E10" s="113"/>
      <c r="F10" s="35"/>
      <c r="G10" s="35" t="s">
        <v>1752</v>
      </c>
      <c r="H10" s="294"/>
      <c r="I10" s="35"/>
      <c r="J10" s="63"/>
    </row>
    <row r="11" spans="1:10" ht="33.75" customHeight="1">
      <c r="A11" s="63"/>
      <c r="B11" s="133"/>
      <c r="C11" s="224" t="s">
        <v>1451</v>
      </c>
      <c r="D11" s="112"/>
      <c r="E11" s="113"/>
      <c r="F11" s="35"/>
      <c r="G11" s="295" t="s">
        <v>1753</v>
      </c>
      <c r="H11" s="294"/>
      <c r="I11" s="35"/>
      <c r="J11" s="63"/>
    </row>
    <row r="12" spans="1:10" ht="27" customHeight="1">
      <c r="A12" s="63"/>
      <c r="B12" s="133"/>
      <c r="C12" s="127" t="s">
        <v>1492</v>
      </c>
      <c r="D12" s="112"/>
      <c r="E12" s="113"/>
      <c r="F12" s="35"/>
      <c r="G12" s="295" t="s">
        <v>1754</v>
      </c>
      <c r="H12" s="294"/>
      <c r="I12" s="35"/>
      <c r="J12" s="63"/>
    </row>
    <row r="13" spans="1:10" ht="30" customHeight="1">
      <c r="A13" s="63"/>
      <c r="B13" s="133"/>
      <c r="C13" s="224" t="s">
        <v>1452</v>
      </c>
      <c r="D13" s="112"/>
      <c r="E13" s="113"/>
      <c r="F13" s="35"/>
      <c r="G13" s="296" t="s">
        <v>1755</v>
      </c>
      <c r="H13" s="294"/>
      <c r="I13" s="35"/>
      <c r="J13" s="63"/>
    </row>
    <row r="14" spans="1:10" ht="27" customHeight="1">
      <c r="A14" s="63"/>
      <c r="B14" s="133"/>
      <c r="C14" s="127" t="s">
        <v>1453</v>
      </c>
      <c r="D14" s="112"/>
      <c r="E14" s="113"/>
      <c r="F14" s="35"/>
      <c r="G14" s="10"/>
      <c r="H14" s="10"/>
      <c r="I14" s="35"/>
      <c r="J14" s="63"/>
    </row>
    <row r="15" spans="1:10" ht="27" customHeight="1">
      <c r="A15" s="63"/>
      <c r="B15" s="133"/>
      <c r="C15" s="224" t="s">
        <v>1465</v>
      </c>
      <c r="D15" s="112"/>
      <c r="E15" s="113"/>
      <c r="F15" s="35"/>
      <c r="G15" s="223" t="s">
        <v>1310</v>
      </c>
      <c r="H15" s="10"/>
      <c r="I15" s="35"/>
      <c r="J15" s="63"/>
    </row>
    <row r="16" spans="1:10" ht="27" customHeight="1">
      <c r="A16" s="63"/>
      <c r="B16" s="133"/>
      <c r="C16" s="127" t="s">
        <v>1454</v>
      </c>
      <c r="D16" s="112"/>
      <c r="E16" s="113"/>
      <c r="F16" s="35"/>
      <c r="G16" s="542"/>
      <c r="H16" s="542"/>
      <c r="I16" s="35"/>
      <c r="J16" s="63"/>
    </row>
    <row r="17" spans="1:10" ht="49.5" customHeight="1">
      <c r="A17" s="63"/>
      <c r="B17" s="164" t="s">
        <v>1746</v>
      </c>
      <c r="C17" s="263"/>
      <c r="D17" s="112"/>
      <c r="E17" s="113"/>
      <c r="F17" s="35"/>
      <c r="G17" s="542"/>
      <c r="H17" s="542"/>
      <c r="I17" s="35"/>
      <c r="J17" s="63"/>
    </row>
    <row r="18" spans="1:10" ht="58.5" customHeight="1">
      <c r="A18" s="63"/>
      <c r="B18" s="164" t="s">
        <v>1747</v>
      </c>
      <c r="C18" s="317"/>
      <c r="D18" s="112"/>
      <c r="E18" s="113"/>
      <c r="F18" s="35"/>
      <c r="G18" s="542"/>
      <c r="H18" s="542"/>
      <c r="I18" s="35"/>
      <c r="J18" s="63"/>
    </row>
    <row r="19" spans="1:10" ht="16.5" customHeight="1">
      <c r="A19" s="63"/>
      <c r="B19" s="35"/>
      <c r="C19" s="35"/>
      <c r="D19" s="112"/>
      <c r="E19" s="113"/>
      <c r="F19" s="35"/>
      <c r="G19" s="35"/>
      <c r="H19" s="35"/>
      <c r="I19" s="35"/>
      <c r="J19" s="63"/>
    </row>
    <row r="20" spans="1:10" ht="14.45" customHeight="1">
      <c r="A20" s="63"/>
      <c r="B20" s="35"/>
      <c r="C20" s="35"/>
      <c r="D20" s="112"/>
      <c r="E20" s="113"/>
      <c r="F20" s="35"/>
      <c r="G20" s="35"/>
      <c r="H20" s="35"/>
      <c r="I20" s="35"/>
      <c r="J20" s="63"/>
    </row>
    <row r="21" spans="1:10" ht="16.5" customHeight="1" thickBot="1">
      <c r="A21" s="63"/>
      <c r="B21" s="394" t="s">
        <v>1543</v>
      </c>
      <c r="C21" s="394"/>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40"/>
      <c r="C23" s="440"/>
      <c r="D23" s="112"/>
      <c r="E23" s="113"/>
      <c r="F23" s="35"/>
      <c r="G23" s="35"/>
      <c r="H23" s="35"/>
      <c r="I23" s="35"/>
      <c r="J23" s="63"/>
    </row>
    <row r="24" spans="1:10">
      <c r="A24" s="63"/>
      <c r="B24" s="440"/>
      <c r="C24" s="440"/>
      <c r="D24" s="112"/>
      <c r="E24" s="113"/>
      <c r="F24" s="35"/>
      <c r="G24" s="35"/>
      <c r="H24" s="35"/>
      <c r="I24" s="35"/>
      <c r="J24" s="63"/>
    </row>
    <row r="25" spans="1:10">
      <c r="A25" s="63"/>
      <c r="B25" s="440"/>
      <c r="C25" s="440"/>
      <c r="D25" s="112"/>
      <c r="E25" s="113"/>
      <c r="F25" s="35"/>
      <c r="G25" s="35"/>
      <c r="H25" s="35"/>
      <c r="I25" s="35"/>
      <c r="J25" s="63"/>
    </row>
    <row r="26" spans="1:10">
      <c r="A26" s="63"/>
      <c r="B26" s="440"/>
      <c r="C26" s="440"/>
      <c r="D26" s="112"/>
      <c r="E26" s="113"/>
      <c r="F26" s="35"/>
      <c r="G26" s="35"/>
      <c r="H26" s="35"/>
      <c r="I26" s="35"/>
      <c r="J26" s="63"/>
    </row>
    <row r="27" spans="1:10">
      <c r="A27" s="63"/>
      <c r="B27" s="440"/>
      <c r="C27" s="440"/>
      <c r="D27" s="112"/>
      <c r="E27" s="113"/>
      <c r="F27" s="35"/>
      <c r="G27" s="35"/>
      <c r="H27" s="35"/>
      <c r="I27" s="35"/>
      <c r="J27" s="63"/>
    </row>
    <row r="28" spans="1:10">
      <c r="A28" s="63"/>
      <c r="B28" s="440"/>
      <c r="C28" s="440"/>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HRtCx82BgWCPaGTZRydcsbdgLn6GlOkJJspY8mt9LhfwNUFWq4UJr81vPDuYdc+CproXF6ZBdEJK+UJOBWrKhw==" saltValue="lU0RfpSKbgSR3WjcjihQ0Q==" spinCount="100000" sheet="1" objects="1" scenarios="1" formatRows="0" selectLockedCells="1"/>
  <mergeCells count="11">
    <mergeCell ref="B1:C1"/>
    <mergeCell ref="G1:H1"/>
    <mergeCell ref="B2:C2"/>
    <mergeCell ref="G2:H2"/>
    <mergeCell ref="B4:C4"/>
    <mergeCell ref="C8:C9"/>
    <mergeCell ref="G6:H8"/>
    <mergeCell ref="B23:C28"/>
    <mergeCell ref="B10:C10"/>
    <mergeCell ref="B21:C21"/>
    <mergeCell ref="G16:H18"/>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857250</xdr:colOff>
                    <xdr:row>11</xdr:row>
                    <xdr:rowOff>38100</xdr:rowOff>
                  </from>
                  <to>
                    <xdr:col>1</xdr:col>
                    <xdr:colOff>1047750</xdr:colOff>
                    <xdr:row>11</xdr:row>
                    <xdr:rowOff>314325</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847725</xdr:colOff>
                    <xdr:row>10</xdr:row>
                    <xdr:rowOff>66675</xdr:rowOff>
                  </from>
                  <to>
                    <xdr:col>1</xdr:col>
                    <xdr:colOff>1038225</xdr:colOff>
                    <xdr:row>10</xdr:row>
                    <xdr:rowOff>333375</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857250</xdr:colOff>
                    <xdr:row>12</xdr:row>
                    <xdr:rowOff>38100</xdr:rowOff>
                  </from>
                  <to>
                    <xdr:col>1</xdr:col>
                    <xdr:colOff>1047750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857250</xdr:colOff>
                    <xdr:row>13</xdr:row>
                    <xdr:rowOff>38100</xdr:rowOff>
                  </from>
                  <to>
                    <xdr:col>1</xdr:col>
                    <xdr:colOff>1047750</xdr:colOff>
                    <xdr:row>13</xdr:row>
                    <xdr:rowOff>314325</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38100</xdr:rowOff>
                  </from>
                  <to>
                    <xdr:col>1</xdr:col>
                    <xdr:colOff>1047750</xdr:colOff>
                    <xdr:row>14</xdr:row>
                    <xdr:rowOff>314325</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857250</xdr:colOff>
                    <xdr:row>15</xdr:row>
                    <xdr:rowOff>38100</xdr:rowOff>
                  </from>
                  <to>
                    <xdr:col>1</xdr:col>
                    <xdr:colOff>1047750</xdr:colOff>
                    <xdr:row>15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zoomScaleNormal="100" workbookViewId="0">
      <selection activeCell="C5" sqref="C5"/>
    </sheetView>
  </sheetViews>
  <sheetFormatPr baseColWidth="10" defaultColWidth="10.85546875" defaultRowHeight="23.25" outlineLevelCol="1"/>
  <cols>
    <col min="1" max="1" width="1.140625" customWidth="1"/>
    <col min="2" max="2" width="16.7109375" customWidth="1"/>
    <col min="3" max="3" width="79.85546875" customWidth="1"/>
    <col min="4" max="4" width="1.5703125" style="90" customWidth="1"/>
    <col min="5" max="5" width="1.140625" style="90" customWidth="1"/>
    <col min="6" max="6" width="1.5703125" hidden="1" customWidth="1" outlineLevel="1"/>
    <col min="7" max="7" width="69.5703125" hidden="1" customWidth="1" outlineLevel="1"/>
    <col min="8" max="8" width="18.28515625" hidden="1" customWidth="1" outlineLevel="1"/>
    <col min="9" max="9" width="1.5703125" hidden="1" customWidth="1" outlineLevel="1"/>
    <col min="10" max="10" width="1.140625" hidden="1" customWidth="1" outlineLevel="1"/>
    <col min="11" max="11" width="11.42578125" hidden="1" customWidth="1" outlineLevel="1"/>
    <col min="12" max="12" width="10.85546875" collapsed="1"/>
  </cols>
  <sheetData>
    <row r="1" spans="1:11" ht="48.75" customHeight="1" thickBot="1">
      <c r="A1" s="51"/>
      <c r="B1" s="395" t="s">
        <v>1576</v>
      </c>
      <c r="C1" s="395"/>
      <c r="D1" s="14"/>
      <c r="E1" s="92"/>
      <c r="F1" s="7"/>
      <c r="G1" s="545" t="s">
        <v>1875</v>
      </c>
      <c r="H1" s="545"/>
      <c r="I1" s="136"/>
      <c r="J1" s="51"/>
    </row>
    <row r="2" spans="1:11" ht="32.25" customHeight="1" thickTop="1" thickBot="1">
      <c r="A2" s="51"/>
      <c r="B2" s="394" t="s">
        <v>1307</v>
      </c>
      <c r="C2" s="394"/>
      <c r="D2" s="14"/>
      <c r="E2" s="92"/>
      <c r="F2" s="7"/>
      <c r="G2" s="546" t="s">
        <v>1876</v>
      </c>
      <c r="H2" s="546"/>
      <c r="I2" s="8"/>
      <c r="J2" s="120"/>
    </row>
    <row r="3" spans="1:11" ht="42.75" customHeight="1" thickTop="1">
      <c r="A3" s="51"/>
      <c r="B3" s="547" t="s">
        <v>1756</v>
      </c>
      <c r="C3" s="547"/>
      <c r="D3" s="14"/>
      <c r="E3" s="92"/>
      <c r="F3" s="7"/>
      <c r="G3" s="128" t="s">
        <v>1494</v>
      </c>
      <c r="H3" s="191"/>
      <c r="I3" s="5"/>
      <c r="J3" s="51"/>
    </row>
    <row r="4" spans="1:11" ht="28.5" customHeight="1">
      <c r="A4" s="51"/>
      <c r="B4" s="36" t="s">
        <v>1757</v>
      </c>
      <c r="C4" s="121"/>
      <c r="D4" s="14"/>
      <c r="E4" s="92"/>
      <c r="F4" s="7"/>
      <c r="G4" s="287" t="s">
        <v>1475</v>
      </c>
      <c r="H4" s="286"/>
      <c r="I4" s="5"/>
      <c r="J4" s="51"/>
    </row>
    <row r="5" spans="1:11" ht="27.75" customHeight="1">
      <c r="A5" s="51"/>
      <c r="B5" s="36"/>
      <c r="C5" s="150"/>
      <c r="D5" s="14"/>
      <c r="E5" s="92"/>
      <c r="F5" s="7"/>
      <c r="G5" s="288" t="s">
        <v>1308</v>
      </c>
      <c r="H5" s="285"/>
      <c r="I5" s="5"/>
      <c r="J5" s="51"/>
      <c r="K5" s="138"/>
    </row>
    <row r="6" spans="1:11" ht="21" customHeight="1">
      <c r="A6" s="51"/>
      <c r="B6" s="36" t="s">
        <v>1308</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48"/>
      <c r="C8" s="548"/>
      <c r="D8" s="14"/>
      <c r="E8" s="92"/>
      <c r="F8" s="7"/>
      <c r="G8" s="549"/>
      <c r="H8" s="497"/>
      <c r="I8" s="8"/>
      <c r="J8" s="51"/>
    </row>
    <row r="9" spans="1:11" ht="31.5" customHeight="1" thickTop="1">
      <c r="A9" s="51"/>
      <c r="B9" s="550" t="s">
        <v>1486</v>
      </c>
      <c r="C9" s="550"/>
      <c r="D9" s="14"/>
      <c r="E9" s="92"/>
      <c r="F9" s="7"/>
      <c r="G9" s="289" t="s">
        <v>1495</v>
      </c>
      <c r="H9" s="286"/>
      <c r="I9" s="5"/>
      <c r="J9" s="51"/>
    </row>
    <row r="10" spans="1:11" ht="30">
      <c r="A10" s="51"/>
      <c r="B10" s="203" t="s">
        <v>1309</v>
      </c>
      <c r="C10" s="35"/>
      <c r="D10" s="14"/>
      <c r="E10" s="92"/>
      <c r="F10" s="7"/>
      <c r="G10" s="192" t="s">
        <v>1467</v>
      </c>
      <c r="H10" s="285"/>
      <c r="I10" s="5"/>
      <c r="J10" s="51"/>
    </row>
    <row r="11" spans="1:11" ht="113.25" customHeight="1">
      <c r="A11" s="51"/>
      <c r="B11" s="505"/>
      <c r="C11" s="505"/>
      <c r="D11" s="14"/>
      <c r="E11" s="92"/>
      <c r="F11" s="7"/>
      <c r="G11" s="40" t="s">
        <v>1310</v>
      </c>
      <c r="H11" s="35"/>
      <c r="I11" s="35"/>
      <c r="J11" s="51"/>
    </row>
    <row r="12" spans="1:11" ht="24" customHeight="1">
      <c r="A12" s="51"/>
      <c r="B12" s="551" t="s">
        <v>1311</v>
      </c>
      <c r="C12" s="551"/>
      <c r="D12" s="14"/>
      <c r="E12" s="92"/>
      <c r="F12" s="7"/>
      <c r="G12" s="505"/>
      <c r="H12" s="505"/>
      <c r="I12" s="87"/>
      <c r="J12" s="51"/>
    </row>
    <row r="13" spans="1:11" ht="135" customHeight="1">
      <c r="A13" s="51"/>
      <c r="B13" s="505"/>
      <c r="C13" s="505"/>
      <c r="D13" s="14"/>
      <c r="E13" s="92"/>
      <c r="F13" s="7"/>
      <c r="G13" s="505"/>
      <c r="H13" s="505"/>
      <c r="I13" s="87"/>
      <c r="J13" s="51"/>
    </row>
    <row r="14" spans="1:11" ht="19.5" customHeight="1">
      <c r="A14" s="51"/>
      <c r="B14" s="503"/>
      <c r="C14" s="503"/>
      <c r="D14" s="14"/>
      <c r="E14" s="92"/>
      <c r="F14" s="7"/>
      <c r="G14" s="10"/>
      <c r="H14" s="5"/>
      <c r="I14" s="5"/>
      <c r="J14" s="51"/>
    </row>
    <row r="15" spans="1:11" ht="25.5" customHeight="1" thickBot="1">
      <c r="A15" s="51"/>
      <c r="B15" s="394" t="s">
        <v>1312</v>
      </c>
      <c r="C15" s="394"/>
      <c r="D15" s="14"/>
      <c r="E15" s="92"/>
      <c r="F15" s="7"/>
      <c r="G15" s="125" t="s">
        <v>1312</v>
      </c>
      <c r="H15" s="125"/>
      <c r="I15" s="8"/>
      <c r="J15" s="51"/>
    </row>
    <row r="16" spans="1:11" ht="14.25" customHeight="1" thickTop="1">
      <c r="A16" s="51"/>
      <c r="B16" s="7"/>
      <c r="C16" s="7"/>
      <c r="D16" s="14"/>
      <c r="E16" s="92"/>
      <c r="F16" s="7"/>
      <c r="G16" s="123"/>
      <c r="H16" s="122"/>
      <c r="I16" s="5"/>
      <c r="J16" s="51"/>
    </row>
    <row r="17" spans="1:10" ht="27" customHeight="1">
      <c r="A17" s="51"/>
      <c r="B17" s="552" t="s">
        <v>1758</v>
      </c>
      <c r="C17" s="550"/>
      <c r="D17" s="126"/>
      <c r="E17" s="92"/>
      <c r="F17" s="7"/>
      <c r="G17" s="193" t="s">
        <v>1487</v>
      </c>
      <c r="H17" s="286"/>
      <c r="I17" s="5"/>
      <c r="J17" s="51"/>
    </row>
    <row r="18" spans="1:10" ht="27" customHeight="1">
      <c r="A18" s="51"/>
      <c r="B18" s="553" t="s">
        <v>1759</v>
      </c>
      <c r="C18" s="553"/>
      <c r="D18" s="14"/>
      <c r="E18" s="92"/>
      <c r="F18" s="7"/>
      <c r="G18" s="194" t="s">
        <v>1468</v>
      </c>
      <c r="H18" s="286"/>
      <c r="I18" s="5"/>
      <c r="J18" s="51"/>
    </row>
    <row r="19" spans="1:10" ht="28.5" customHeight="1">
      <c r="A19" s="51"/>
      <c r="B19" s="503"/>
      <c r="C19" s="503"/>
      <c r="D19" s="14"/>
      <c r="E19" s="92"/>
      <c r="F19" s="7"/>
      <c r="G19" s="194" t="s">
        <v>1496</v>
      </c>
      <c r="H19" s="286"/>
      <c r="I19" s="5"/>
      <c r="J19" s="51"/>
    </row>
    <row r="20" spans="1:10" ht="35.1" customHeight="1">
      <c r="A20" s="51"/>
      <c r="B20" s="199"/>
      <c r="C20" s="212" t="s">
        <v>1313</v>
      </c>
      <c r="D20" s="14"/>
      <c r="E20" s="92"/>
      <c r="F20" s="7"/>
      <c r="G20" s="194" t="s">
        <v>1497</v>
      </c>
      <c r="H20" s="286"/>
      <c r="I20" s="5"/>
      <c r="J20" s="51"/>
    </row>
    <row r="21" spans="1:10" ht="35.1" customHeight="1">
      <c r="A21" s="51"/>
      <c r="B21" s="200"/>
      <c r="C21" s="213" t="s">
        <v>1314</v>
      </c>
      <c r="D21" s="14"/>
      <c r="E21" s="92"/>
      <c r="F21" s="7"/>
      <c r="G21" s="194" t="s">
        <v>1498</v>
      </c>
      <c r="H21" s="285"/>
      <c r="I21" s="5"/>
      <c r="J21" s="51"/>
    </row>
    <row r="22" spans="1:10" ht="35.1" customHeight="1">
      <c r="A22" s="51"/>
      <c r="B22" s="200"/>
      <c r="C22" s="213" t="s">
        <v>1315</v>
      </c>
      <c r="D22" s="14"/>
      <c r="E22" s="92"/>
      <c r="F22" s="7"/>
      <c r="G22" s="194" t="s">
        <v>1499</v>
      </c>
      <c r="H22" s="285"/>
      <c r="I22" s="5"/>
      <c r="J22" s="51"/>
    </row>
    <row r="23" spans="1:10" ht="41.25" customHeight="1">
      <c r="A23" s="51"/>
      <c r="B23" s="153"/>
      <c r="C23" s="167" t="s">
        <v>1316</v>
      </c>
      <c r="D23" s="14"/>
      <c r="E23" s="92"/>
      <c r="F23" s="7"/>
      <c r="G23" s="194" t="s">
        <v>1491</v>
      </c>
      <c r="H23" s="285"/>
      <c r="I23" s="5"/>
      <c r="J23" s="51"/>
    </row>
    <row r="24" spans="1:10" ht="43.5" customHeight="1">
      <c r="A24" s="51"/>
      <c r="B24" s="153"/>
      <c r="C24" s="167" t="s">
        <v>1542</v>
      </c>
      <c r="D24" s="14"/>
      <c r="E24" s="92"/>
      <c r="F24" s="7"/>
      <c r="G24" s="40" t="s">
        <v>1430</v>
      </c>
      <c r="H24" s="5"/>
      <c r="I24" s="5"/>
      <c r="J24" s="51"/>
    </row>
    <row r="25" spans="1:10" ht="35.1" customHeight="1">
      <c r="A25" s="51"/>
      <c r="B25" s="153"/>
      <c r="C25" s="213" t="s">
        <v>1466</v>
      </c>
      <c r="D25" s="42"/>
      <c r="E25" s="119"/>
      <c r="F25" s="7"/>
      <c r="G25" s="505"/>
      <c r="H25" s="505"/>
      <c r="I25" s="10"/>
      <c r="J25" s="51"/>
    </row>
    <row r="26" spans="1:10" ht="35.1" customHeight="1">
      <c r="A26" s="51"/>
      <c r="B26" s="153"/>
      <c r="C26" s="213" t="s">
        <v>1317</v>
      </c>
      <c r="D26" s="42"/>
      <c r="E26" s="119"/>
      <c r="F26" s="7"/>
      <c r="G26" s="505"/>
      <c r="H26" s="505"/>
      <c r="I26" s="10"/>
      <c r="J26" s="51"/>
    </row>
    <row r="27" spans="1:10" ht="42.75" customHeight="1">
      <c r="A27" s="51"/>
      <c r="B27" s="199"/>
      <c r="C27" s="212" t="s">
        <v>1760</v>
      </c>
      <c r="D27" s="42"/>
      <c r="E27" s="119"/>
      <c r="F27" s="7"/>
      <c r="G27" s="505"/>
      <c r="H27" s="505"/>
      <c r="I27" s="10"/>
      <c r="J27" s="51"/>
    </row>
    <row r="28" spans="1:10" ht="35.1" customHeight="1">
      <c r="A28" s="51"/>
      <c r="B28" s="200"/>
      <c r="C28" s="213" t="s">
        <v>1489</v>
      </c>
      <c r="D28" s="42"/>
      <c r="E28" s="119"/>
      <c r="F28" s="7"/>
      <c r="G28" s="505"/>
      <c r="H28" s="505"/>
      <c r="I28" s="10"/>
      <c r="J28" s="51"/>
    </row>
    <row r="29" spans="1:10" ht="35.1" customHeight="1">
      <c r="A29" s="51"/>
      <c r="B29" s="201"/>
      <c r="C29" s="214" t="s">
        <v>1318</v>
      </c>
      <c r="D29" s="42"/>
      <c r="E29" s="119"/>
      <c r="F29" s="7"/>
      <c r="G29" s="505"/>
      <c r="H29" s="505"/>
      <c r="I29" s="10"/>
      <c r="J29" s="51"/>
    </row>
    <row r="30" spans="1:10" ht="12.75" customHeight="1">
      <c r="A30" s="51"/>
      <c r="B30" s="7"/>
      <c r="C30" s="7"/>
      <c r="D30" s="42"/>
      <c r="E30" s="119"/>
      <c r="F30" s="7"/>
      <c r="G30" s="505"/>
      <c r="H30" s="505"/>
      <c r="I30" s="10"/>
      <c r="J30" s="51"/>
    </row>
    <row r="31" spans="1:10">
      <c r="A31" s="51"/>
      <c r="B31" s="485" t="s">
        <v>1761</v>
      </c>
      <c r="C31" s="485"/>
      <c r="D31" s="7"/>
      <c r="E31" s="119"/>
      <c r="F31" s="7"/>
      <c r="G31" s="505"/>
      <c r="H31" s="505"/>
      <c r="I31" s="10"/>
      <c r="J31" s="51"/>
    </row>
    <row r="32" spans="1:10" ht="183" customHeight="1">
      <c r="A32" s="51"/>
      <c r="B32" s="505"/>
      <c r="C32" s="505"/>
      <c r="D32" s="11"/>
      <c r="E32" s="119"/>
      <c r="F32" s="7"/>
      <c r="G32" s="7"/>
      <c r="H32" s="7"/>
      <c r="I32" s="7"/>
      <c r="J32" s="51"/>
    </row>
    <row r="33" spans="1:10" ht="15.75" customHeight="1">
      <c r="A33" s="51"/>
      <c r="B33" s="7"/>
      <c r="C33" s="7"/>
      <c r="D33" s="14"/>
      <c r="E33" s="92"/>
      <c r="F33" s="7"/>
      <c r="G33" s="7"/>
      <c r="H33" s="7"/>
      <c r="I33" s="7"/>
      <c r="J33" s="51"/>
    </row>
    <row r="34" spans="1:10">
      <c r="A34" s="51"/>
      <c r="B34" s="564" t="s">
        <v>1762</v>
      </c>
      <c r="C34" s="564"/>
      <c r="D34" s="14"/>
      <c r="E34" s="92"/>
      <c r="F34" s="7"/>
      <c r="G34" s="7"/>
      <c r="H34" s="7"/>
      <c r="I34" s="7"/>
      <c r="J34" s="51"/>
    </row>
    <row r="35" spans="1:10" ht="30.75" customHeight="1">
      <c r="A35" s="51"/>
      <c r="B35" s="554" t="s">
        <v>1488</v>
      </c>
      <c r="C35" s="554"/>
      <c r="D35" s="14"/>
      <c r="E35" s="92"/>
      <c r="F35" s="7"/>
      <c r="G35" s="7"/>
      <c r="H35" s="7"/>
      <c r="I35" s="7"/>
      <c r="J35" s="51"/>
    </row>
    <row r="36" spans="1:10" ht="45.95" customHeight="1">
      <c r="A36" s="51"/>
      <c r="B36" s="199"/>
      <c r="C36" s="560" t="s">
        <v>1763</v>
      </c>
      <c r="D36" s="561"/>
      <c r="E36" s="215"/>
      <c r="F36" s="7"/>
      <c r="G36" s="7"/>
      <c r="H36" s="7"/>
      <c r="I36" s="7"/>
      <c r="J36" s="51"/>
    </row>
    <row r="37" spans="1:10" ht="45.95" customHeight="1">
      <c r="A37" s="51"/>
      <c r="B37" s="200"/>
      <c r="C37" s="557" t="s">
        <v>1764</v>
      </c>
      <c r="D37" s="562"/>
      <c r="E37" s="215"/>
      <c r="F37" s="7"/>
      <c r="G37" s="7"/>
      <c r="H37" s="7"/>
      <c r="I37" s="7"/>
      <c r="J37" s="51"/>
    </row>
    <row r="38" spans="1:10" ht="45.95" customHeight="1">
      <c r="A38" s="51"/>
      <c r="B38" s="200"/>
      <c r="C38" s="557" t="s">
        <v>1765</v>
      </c>
      <c r="D38" s="562"/>
      <c r="E38" s="215"/>
      <c r="F38" s="7"/>
      <c r="G38" s="7"/>
      <c r="H38" s="7"/>
      <c r="I38" s="7"/>
      <c r="J38" s="51"/>
    </row>
    <row r="39" spans="1:10" ht="45.95" customHeight="1">
      <c r="A39" s="51"/>
      <c r="B39" s="153"/>
      <c r="C39" s="390" t="s">
        <v>1766</v>
      </c>
      <c r="D39" s="563"/>
      <c r="E39" s="215"/>
      <c r="F39" s="7"/>
      <c r="G39" s="7"/>
      <c r="H39" s="7"/>
      <c r="I39" s="7"/>
      <c r="J39" s="51"/>
    </row>
    <row r="40" spans="1:10" ht="45.95" customHeight="1">
      <c r="A40" s="51"/>
      <c r="B40" s="153"/>
      <c r="C40" s="167" t="s">
        <v>1767</v>
      </c>
      <c r="D40" s="167"/>
      <c r="E40" s="215"/>
      <c r="F40" s="7"/>
      <c r="G40" s="7"/>
      <c r="H40" s="7"/>
      <c r="I40" s="7"/>
      <c r="J40" s="51"/>
    </row>
    <row r="41" spans="1:10" ht="45.95" customHeight="1">
      <c r="A41" s="51"/>
      <c r="B41" s="153"/>
      <c r="C41" s="557" t="s">
        <v>1768</v>
      </c>
      <c r="D41" s="557"/>
      <c r="E41" s="215"/>
      <c r="F41" s="7"/>
      <c r="G41" s="7"/>
      <c r="H41" s="7"/>
      <c r="I41" s="7"/>
      <c r="J41" s="51"/>
    </row>
    <row r="42" spans="1:10" ht="45.95" customHeight="1">
      <c r="A42" s="51"/>
      <c r="B42" s="216"/>
      <c r="C42" s="558" t="s">
        <v>1769</v>
      </c>
      <c r="D42" s="559"/>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55"/>
      <c r="D44" s="555"/>
      <c r="E44" s="92"/>
      <c r="F44" s="7"/>
      <c r="G44" s="7"/>
      <c r="H44" s="7"/>
      <c r="I44" s="7"/>
      <c r="J44" s="51"/>
    </row>
    <row r="45" spans="1:10" ht="11.25" customHeight="1">
      <c r="A45" s="51"/>
      <c r="B45" s="485" t="s">
        <v>1761</v>
      </c>
      <c r="C45" s="485"/>
      <c r="D45" s="485"/>
      <c r="E45" s="92"/>
      <c r="F45" s="7"/>
      <c r="G45" s="7"/>
      <c r="H45" s="7"/>
      <c r="I45" s="7"/>
      <c r="J45" s="51"/>
    </row>
    <row r="46" spans="1:10" ht="156" customHeight="1">
      <c r="A46" s="51"/>
      <c r="B46" s="505"/>
      <c r="C46" s="505"/>
      <c r="E46" s="92"/>
      <c r="F46" s="7"/>
      <c r="G46" s="7"/>
      <c r="H46" s="7"/>
      <c r="I46" s="7"/>
      <c r="J46" s="51"/>
    </row>
    <row r="47" spans="1:10" ht="14.25" customHeight="1">
      <c r="A47" s="51"/>
      <c r="B47" s="7"/>
      <c r="C47" s="7"/>
      <c r="D47" s="14"/>
      <c r="E47" s="92"/>
      <c r="F47" s="7"/>
      <c r="G47" s="7"/>
      <c r="H47" s="7"/>
      <c r="I47" s="7"/>
      <c r="J47" s="51"/>
    </row>
    <row r="48" spans="1:10" ht="16.5" customHeight="1">
      <c r="A48" s="51"/>
      <c r="B48" s="564" t="s">
        <v>1770</v>
      </c>
      <c r="C48" s="564"/>
      <c r="D48" s="14"/>
      <c r="E48" s="92"/>
      <c r="F48" s="7"/>
      <c r="G48" s="7"/>
      <c r="H48" s="7"/>
      <c r="I48" s="7"/>
      <c r="J48" s="51"/>
    </row>
    <row r="49" spans="1:10" ht="16.5" customHeight="1">
      <c r="A49" s="51"/>
      <c r="B49" s="554" t="s">
        <v>1771</v>
      </c>
      <c r="C49" s="554"/>
      <c r="D49" s="14"/>
      <c r="E49" s="92"/>
      <c r="F49" s="7"/>
      <c r="G49" s="7"/>
      <c r="H49" s="7"/>
      <c r="I49" s="7"/>
      <c r="J49" s="51"/>
    </row>
    <row r="50" spans="1:10" ht="61.5" customHeight="1">
      <c r="A50" s="51"/>
      <c r="B50" s="199"/>
      <c r="C50" s="567" t="s">
        <v>1772</v>
      </c>
      <c r="D50" s="568"/>
      <c r="E50" s="92"/>
      <c r="F50" s="7"/>
      <c r="G50" s="7"/>
      <c r="H50" s="7"/>
      <c r="I50" s="7"/>
      <c r="J50" s="51"/>
    </row>
    <row r="51" spans="1:10" ht="28.5" customHeight="1">
      <c r="A51" s="51"/>
      <c r="B51" s="200"/>
      <c r="C51" s="557" t="s">
        <v>1778</v>
      </c>
      <c r="D51" s="562"/>
      <c r="E51" s="92"/>
      <c r="F51" s="7"/>
      <c r="G51" s="7"/>
      <c r="H51" s="7"/>
      <c r="I51" s="7"/>
      <c r="J51" s="51"/>
    </row>
    <row r="52" spans="1:10" ht="26.25" customHeight="1">
      <c r="A52" s="51"/>
      <c r="B52" s="153"/>
      <c r="C52" s="557" t="s">
        <v>1773</v>
      </c>
      <c r="D52" s="557"/>
      <c r="E52" s="92"/>
      <c r="F52" s="7"/>
      <c r="G52" s="7"/>
      <c r="H52" s="7"/>
      <c r="I52" s="7"/>
      <c r="J52" s="51"/>
    </row>
    <row r="53" spans="1:10" ht="26.25" customHeight="1">
      <c r="A53" s="51"/>
      <c r="B53" s="216"/>
      <c r="C53" s="565" t="s">
        <v>1774</v>
      </c>
      <c r="D53" s="566"/>
      <c r="E53" s="92"/>
      <c r="F53" s="7"/>
      <c r="G53" s="7"/>
      <c r="H53" s="7"/>
      <c r="I53" s="7"/>
      <c r="J53" s="51"/>
    </row>
    <row r="54" spans="1:10" ht="30.75" customHeight="1">
      <c r="A54" s="51"/>
      <c r="B54" s="200"/>
      <c r="C54" s="557" t="s">
        <v>1775</v>
      </c>
      <c r="D54" s="562"/>
      <c r="E54" s="92"/>
      <c r="F54" s="7"/>
      <c r="G54" s="7"/>
      <c r="H54" s="7"/>
      <c r="I54" s="7"/>
      <c r="J54" s="51"/>
    </row>
    <row r="55" spans="1:10" ht="24" customHeight="1">
      <c r="A55" s="51"/>
      <c r="B55" s="223" t="s">
        <v>1310</v>
      </c>
      <c r="C55" s="5"/>
      <c r="D55" s="5"/>
      <c r="E55" s="92"/>
      <c r="F55" s="7"/>
      <c r="G55" s="7"/>
      <c r="H55" s="7"/>
      <c r="I55" s="7"/>
      <c r="J55" s="51"/>
    </row>
    <row r="56" spans="1:10" ht="102.75" customHeight="1">
      <c r="A56" s="51"/>
      <c r="B56" s="542"/>
      <c r="C56" s="542"/>
      <c r="D56" s="5"/>
      <c r="E56" s="92"/>
      <c r="F56" s="7"/>
      <c r="G56" s="7"/>
      <c r="H56" s="7"/>
      <c r="I56" s="7"/>
      <c r="J56" s="51"/>
    </row>
    <row r="57" spans="1:10" ht="27" customHeight="1">
      <c r="A57" s="51"/>
      <c r="B57" s="556" t="s">
        <v>1776</v>
      </c>
      <c r="C57" s="556"/>
      <c r="D57" s="14"/>
      <c r="E57" s="92"/>
      <c r="F57" s="7"/>
      <c r="G57" s="7"/>
      <c r="H57" s="7"/>
      <c r="I57" s="7"/>
      <c r="J57" s="51"/>
    </row>
    <row r="58" spans="1:10" ht="30" customHeight="1">
      <c r="A58" s="51"/>
      <c r="B58" s="554" t="s">
        <v>1771</v>
      </c>
      <c r="C58" s="554"/>
      <c r="D58" s="14"/>
      <c r="E58" s="92"/>
      <c r="F58" s="7"/>
      <c r="G58" s="7"/>
      <c r="H58" s="7"/>
      <c r="I58" s="7"/>
      <c r="J58" s="51"/>
    </row>
    <row r="59" spans="1:10" ht="39.950000000000003" customHeight="1">
      <c r="A59" s="51"/>
      <c r="B59" s="195"/>
      <c r="C59" s="217" t="s">
        <v>1319</v>
      </c>
      <c r="D59" s="14"/>
      <c r="E59" s="92"/>
      <c r="F59" s="7"/>
      <c r="G59" s="7"/>
      <c r="H59" s="7"/>
      <c r="I59" s="7"/>
      <c r="J59" s="51"/>
    </row>
    <row r="60" spans="1:10" ht="39.950000000000003" customHeight="1">
      <c r="A60" s="51"/>
      <c r="B60" s="196"/>
      <c r="C60" s="167" t="s">
        <v>1320</v>
      </c>
      <c r="D60" s="14"/>
      <c r="E60" s="92"/>
      <c r="F60" s="7"/>
      <c r="G60" s="7"/>
      <c r="H60" s="7"/>
      <c r="I60" s="7"/>
      <c r="J60" s="51"/>
    </row>
    <row r="61" spans="1:10" ht="39.950000000000003" customHeight="1">
      <c r="A61" s="51"/>
      <c r="B61" s="196"/>
      <c r="C61" s="213" t="s">
        <v>1321</v>
      </c>
      <c r="D61" s="14"/>
      <c r="E61" s="92"/>
      <c r="F61" s="7"/>
      <c r="G61" s="7"/>
      <c r="H61" s="7"/>
      <c r="I61" s="7"/>
      <c r="J61" s="51"/>
    </row>
    <row r="62" spans="1:10" ht="39.950000000000003" customHeight="1">
      <c r="A62" s="51"/>
      <c r="B62" s="197"/>
      <c r="C62" s="213" t="s">
        <v>1322</v>
      </c>
      <c r="D62" s="14"/>
      <c r="E62" s="92"/>
      <c r="F62" s="7"/>
      <c r="G62" s="7"/>
      <c r="H62" s="7"/>
      <c r="I62" s="7"/>
      <c r="J62" s="51"/>
    </row>
    <row r="63" spans="1:10" ht="39.950000000000003" customHeight="1">
      <c r="A63" s="51"/>
      <c r="B63" s="197"/>
      <c r="C63" s="213" t="s">
        <v>1777</v>
      </c>
      <c r="D63" s="14"/>
      <c r="E63" s="92"/>
      <c r="F63" s="7"/>
      <c r="G63" s="7"/>
      <c r="H63" s="7"/>
      <c r="I63" s="7"/>
      <c r="J63" s="51"/>
    </row>
    <row r="64" spans="1:10" ht="39.75" customHeight="1">
      <c r="A64" s="51"/>
      <c r="B64" s="198"/>
      <c r="C64" s="168" t="s">
        <v>1489</v>
      </c>
      <c r="D64" s="14"/>
      <c r="E64" s="92"/>
      <c r="F64" s="7"/>
      <c r="G64" s="7"/>
      <c r="H64" s="7"/>
      <c r="I64" s="7"/>
      <c r="J64" s="51"/>
    </row>
    <row r="65" spans="1:10" ht="40.5" customHeight="1">
      <c r="A65" s="51"/>
      <c r="B65" s="7"/>
      <c r="C65" s="555"/>
      <c r="D65" s="555"/>
      <c r="E65" s="92"/>
      <c r="F65" s="7"/>
      <c r="G65" s="7"/>
      <c r="H65" s="7"/>
      <c r="I65" s="7"/>
      <c r="J65" s="51"/>
    </row>
    <row r="66" spans="1:10">
      <c r="A66" s="51"/>
      <c r="B66" s="485" t="s">
        <v>1761</v>
      </c>
      <c r="C66" s="485"/>
      <c r="D66" s="485"/>
      <c r="E66" s="92"/>
      <c r="F66" s="7"/>
      <c r="G66" s="7"/>
      <c r="H66" s="7"/>
      <c r="I66" s="7"/>
      <c r="J66" s="51"/>
    </row>
    <row r="67" spans="1:10" ht="128.25" customHeight="1">
      <c r="A67" s="51"/>
      <c r="B67" s="505"/>
      <c r="C67" s="505"/>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FIV7X0hCmwyjTHMXUxAh6PP/PNQdDQ+f3q3fsnwDmnZm3bYjG4IPCwTeSaP75OTVndF2lu5Efumpb7H2Jo8EyA==" saltValue="lH+z75gjDamt+mbmkLWM0Q==" spinCount="100000" sheet="1" objects="1" scenarios="1" formatRows="0" selectLockedCells="1"/>
  <mergeCells count="44">
    <mergeCell ref="C37:D37"/>
    <mergeCell ref="C38:D38"/>
    <mergeCell ref="C39:D39"/>
    <mergeCell ref="B34:C34"/>
    <mergeCell ref="B56:C56"/>
    <mergeCell ref="C53:D53"/>
    <mergeCell ref="B48:C48"/>
    <mergeCell ref="B49:C49"/>
    <mergeCell ref="C50:D50"/>
    <mergeCell ref="C51:D51"/>
    <mergeCell ref="C54:D54"/>
    <mergeCell ref="C52:D5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85725</xdr:rowOff>
                  </from>
                  <to>
                    <xdr:col>1</xdr:col>
                    <xdr:colOff>971550</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971550</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104775</xdr:rowOff>
                  </from>
                  <to>
                    <xdr:col>1</xdr:col>
                    <xdr:colOff>971550</xdr:colOff>
                    <xdr:row>25</xdr:row>
                    <xdr:rowOff>361950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85725</xdr:rowOff>
                  </from>
                  <to>
                    <xdr:col>1</xdr:col>
                    <xdr:colOff>971550</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361950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361950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971550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142875</xdr:rowOff>
                  </from>
                  <to>
                    <xdr:col>1</xdr:col>
                    <xdr:colOff>981075</xdr:colOff>
                    <xdr:row>35</xdr:row>
                    <xdr:rowOff>400050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142875</xdr:rowOff>
                  </from>
                  <to>
                    <xdr:col>1</xdr:col>
                    <xdr:colOff>981075</xdr:colOff>
                    <xdr:row>36</xdr:row>
                    <xdr:rowOff>400050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161925</xdr:rowOff>
                  </from>
                  <to>
                    <xdr:col>1</xdr:col>
                    <xdr:colOff>981075</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409575</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142875</xdr:rowOff>
                  </from>
                  <to>
                    <xdr:col>1</xdr:col>
                    <xdr:colOff>990600</xdr:colOff>
                    <xdr:row>40</xdr:row>
                    <xdr:rowOff>400050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152400</xdr:rowOff>
                  </from>
                  <to>
                    <xdr:col>1</xdr:col>
                    <xdr:colOff>981075</xdr:colOff>
                    <xdr:row>37</xdr:row>
                    <xdr:rowOff>409575</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95250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85725</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95250</xdr:rowOff>
                  </from>
                  <to>
                    <xdr:col>1</xdr:col>
                    <xdr:colOff>990600</xdr:colOff>
                    <xdr:row>61</xdr:row>
                    <xdr:rowOff>352425</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63</xdr:row>
                    <xdr:rowOff>76200</xdr:rowOff>
                  </from>
                  <to>
                    <xdr:col>1</xdr:col>
                    <xdr:colOff>1000125</xdr:colOff>
                    <xdr:row>63</xdr:row>
                    <xdr:rowOff>333375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62</xdr:row>
                    <xdr:rowOff>85725</xdr:rowOff>
                  </from>
                  <to>
                    <xdr:col>1</xdr:col>
                    <xdr:colOff>1000125</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85725</xdr:rowOff>
                  </from>
                  <to>
                    <xdr:col>1</xdr:col>
                    <xdr:colOff>990600</xdr:colOff>
                    <xdr:row>59</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104775</xdr:rowOff>
                  </from>
                  <to>
                    <xdr:col>1</xdr:col>
                    <xdr:colOff>971550</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142875</xdr:rowOff>
                  </from>
                  <to>
                    <xdr:col>1</xdr:col>
                    <xdr:colOff>990600</xdr:colOff>
                    <xdr:row>39</xdr:row>
                    <xdr:rowOff>400050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49</xdr:row>
                    <xdr:rowOff>400050</xdr:rowOff>
                  </from>
                  <to>
                    <xdr:col>1</xdr:col>
                    <xdr:colOff>981075</xdr:colOff>
                    <xdr:row>49</xdr:row>
                    <xdr:rowOff>666750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50</xdr:row>
                    <xdr:rowOff>47625</xdr:rowOff>
                  </from>
                  <to>
                    <xdr:col>1</xdr:col>
                    <xdr:colOff>981075</xdr:colOff>
                    <xdr:row>50</xdr:row>
                    <xdr:rowOff>314325</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53</xdr:row>
                    <xdr:rowOff>66675</xdr:rowOff>
                  </from>
                  <to>
                    <xdr:col>1</xdr:col>
                    <xdr:colOff>990600</xdr:colOff>
                    <xdr:row>53</xdr:row>
                    <xdr:rowOff>323850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790575</xdr:colOff>
                    <xdr:row>52</xdr:row>
                    <xdr:rowOff>28575</xdr:rowOff>
                  </from>
                  <to>
                    <xdr:col>1</xdr:col>
                    <xdr:colOff>981075</xdr:colOff>
                    <xdr:row>52</xdr:row>
                    <xdr:rowOff>285750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790575</xdr:colOff>
                    <xdr:row>51</xdr:row>
                    <xdr:rowOff>9525</xdr:rowOff>
                  </from>
                  <to>
                    <xdr:col>1</xdr:col>
                    <xdr:colOff>981075</xdr:colOff>
                    <xdr:row>51</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2578125" defaultRowHeight="23.25" outlineLevelCol="1"/>
  <cols>
    <col min="1" max="1" width="1.140625" style="11" customWidth="1"/>
    <col min="2" max="2" width="4.140625" style="11" customWidth="1"/>
    <col min="3" max="3" width="53.7109375" style="11" customWidth="1"/>
    <col min="4" max="4" width="19.28515625" style="11" customWidth="1"/>
    <col min="5" max="5" width="20.140625" style="11" customWidth="1"/>
    <col min="6" max="6" width="1.5703125" style="19" customWidth="1"/>
    <col min="7" max="7" width="1.140625" style="11" customWidth="1"/>
    <col min="8" max="8" width="1.5703125" style="257" hidden="1" customWidth="1" outlineLevel="1"/>
    <col min="9" max="9" width="20.140625" style="257" hidden="1" customWidth="1" outlineLevel="1"/>
    <col min="10" max="14" width="11.42578125" style="257" hidden="1" customWidth="1" outlineLevel="1"/>
    <col min="15" max="15" width="16.85546875" style="257" hidden="1" customWidth="1" outlineLevel="1"/>
    <col min="16" max="16" width="1.5703125" style="257" hidden="1" customWidth="1" outlineLevel="1"/>
    <col min="17" max="17" width="1.140625" style="11" hidden="1" customWidth="1" outlineLevel="1"/>
    <col min="18" max="18" width="11.42578125" style="11" hidden="1" customWidth="1" outlineLevel="1"/>
    <col min="19" max="19" width="11.42578125" style="11" collapsed="1"/>
    <col min="20" max="16384" width="11.42578125" style="11"/>
  </cols>
  <sheetData>
    <row r="1" spans="1:17" ht="48.75" customHeight="1" thickBot="1">
      <c r="A1" s="51"/>
      <c r="B1" s="523" t="s">
        <v>1576</v>
      </c>
      <c r="C1" s="523"/>
      <c r="D1" s="523"/>
      <c r="E1" s="523"/>
      <c r="F1" s="14"/>
      <c r="G1" s="51"/>
      <c r="H1" s="255"/>
      <c r="I1" s="570" t="s">
        <v>1547</v>
      </c>
      <c r="J1" s="570"/>
      <c r="K1" s="570"/>
      <c r="L1" s="570"/>
      <c r="M1" s="570"/>
      <c r="N1" s="570"/>
      <c r="O1" s="570"/>
      <c r="P1" s="255"/>
      <c r="Q1" s="51"/>
    </row>
    <row r="2" spans="1:17" ht="32.25" customHeight="1" thickTop="1" thickBot="1">
      <c r="A2" s="51"/>
      <c r="B2" s="524" t="s">
        <v>1324</v>
      </c>
      <c r="C2" s="524"/>
      <c r="D2" s="524"/>
      <c r="E2" s="524"/>
      <c r="F2" s="14"/>
      <c r="G2" s="51"/>
      <c r="H2" s="255"/>
      <c r="I2" s="573" t="s">
        <v>1325</v>
      </c>
      <c r="J2" s="573"/>
      <c r="K2" s="573"/>
      <c r="L2" s="573"/>
      <c r="M2" s="573"/>
      <c r="N2" s="573"/>
      <c r="O2" s="573"/>
      <c r="P2" s="255"/>
      <c r="Q2" s="51"/>
    </row>
    <row r="3" spans="1:17" ht="32.25" customHeight="1" thickTop="1">
      <c r="A3" s="51"/>
      <c r="B3" s="20"/>
      <c r="C3" s="20"/>
      <c r="D3" s="21" t="s">
        <v>1473</v>
      </c>
      <c r="E3" s="21" t="s">
        <v>1326</v>
      </c>
      <c r="F3" s="14"/>
      <c r="G3" s="51"/>
      <c r="H3" s="575"/>
      <c r="I3" s="575"/>
      <c r="J3" s="256"/>
      <c r="K3" s="256"/>
      <c r="L3" s="256"/>
      <c r="M3" s="256"/>
      <c r="N3" s="256"/>
      <c r="O3" s="256"/>
      <c r="P3" s="255"/>
      <c r="Q3" s="51"/>
    </row>
    <row r="4" spans="1:17" ht="41.25" customHeight="1">
      <c r="A4" s="51"/>
      <c r="B4" s="9">
        <v>1</v>
      </c>
      <c r="C4" s="154"/>
      <c r="D4" s="158"/>
      <c r="E4" s="159"/>
      <c r="F4" s="14"/>
      <c r="G4" s="51"/>
      <c r="H4" s="255"/>
      <c r="I4" s="569" t="s">
        <v>1779</v>
      </c>
      <c r="J4" s="569"/>
      <c r="K4" s="569"/>
      <c r="L4" s="569"/>
      <c r="M4" s="569"/>
      <c r="N4" s="569"/>
      <c r="O4" s="297"/>
      <c r="P4" s="255"/>
      <c r="Q4" s="51"/>
    </row>
    <row r="5" spans="1:17" ht="42.75" customHeight="1">
      <c r="A5" s="51"/>
      <c r="B5" s="134">
        <v>2</v>
      </c>
      <c r="C5" s="155"/>
      <c r="D5" s="160"/>
      <c r="E5" s="161"/>
      <c r="F5" s="14"/>
      <c r="G5" s="51"/>
      <c r="H5" s="255"/>
      <c r="I5" s="574" t="s">
        <v>1780</v>
      </c>
      <c r="J5" s="574"/>
      <c r="K5" s="574"/>
      <c r="L5" s="574"/>
      <c r="M5" s="574"/>
      <c r="N5" s="574"/>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572" t="s">
        <v>1310</v>
      </c>
      <c r="J7" s="572"/>
      <c r="K7" s="255"/>
      <c r="L7" s="255"/>
      <c r="M7" s="255"/>
      <c r="N7" s="255"/>
      <c r="O7" s="255"/>
      <c r="P7" s="255"/>
      <c r="Q7" s="51"/>
    </row>
    <row r="8" spans="1:17" ht="43.5" customHeight="1">
      <c r="A8" s="51"/>
      <c r="B8" s="9">
        <v>5</v>
      </c>
      <c r="C8" s="155"/>
      <c r="D8" s="160"/>
      <c r="E8" s="161"/>
      <c r="F8" s="14"/>
      <c r="G8" s="51"/>
      <c r="H8" s="255"/>
      <c r="I8" s="571"/>
      <c r="J8" s="571"/>
      <c r="K8" s="571"/>
      <c r="L8" s="571"/>
      <c r="M8" s="571"/>
      <c r="N8" s="571"/>
      <c r="O8" s="571"/>
      <c r="P8" s="255"/>
      <c r="Q8" s="51"/>
    </row>
    <row r="9" spans="1:17" ht="42" customHeight="1">
      <c r="A9" s="51"/>
      <c r="B9" s="9">
        <v>6</v>
      </c>
      <c r="C9" s="155"/>
      <c r="D9" s="160"/>
      <c r="E9" s="161"/>
      <c r="F9" s="14"/>
      <c r="G9" s="51"/>
      <c r="H9" s="255"/>
      <c r="I9" s="571"/>
      <c r="J9" s="571"/>
      <c r="K9" s="571"/>
      <c r="L9" s="571"/>
      <c r="M9" s="571"/>
      <c r="N9" s="571"/>
      <c r="O9" s="571"/>
      <c r="P9" s="255"/>
      <c r="Q9" s="51"/>
    </row>
    <row r="10" spans="1:17" ht="43.5" customHeight="1">
      <c r="A10" s="51"/>
      <c r="B10" s="9">
        <v>7</v>
      </c>
      <c r="C10" s="155"/>
      <c r="D10" s="160"/>
      <c r="E10" s="161"/>
      <c r="F10" s="14"/>
      <c r="G10" s="51"/>
      <c r="H10" s="255"/>
      <c r="I10" s="571"/>
      <c r="J10" s="571"/>
      <c r="K10" s="571"/>
      <c r="L10" s="571"/>
      <c r="M10" s="571"/>
      <c r="N10" s="571"/>
      <c r="O10" s="571"/>
      <c r="P10" s="255"/>
      <c r="Q10" s="51"/>
    </row>
    <row r="11" spans="1:17" ht="42.75" customHeight="1">
      <c r="A11" s="51"/>
      <c r="B11" s="9">
        <v>8</v>
      </c>
      <c r="C11" s="156"/>
      <c r="D11" s="162"/>
      <c r="E11" s="163"/>
      <c r="F11" s="14"/>
      <c r="G11" s="51"/>
      <c r="H11" s="255"/>
      <c r="I11" s="571"/>
      <c r="J11" s="571"/>
      <c r="K11" s="571"/>
      <c r="L11" s="571"/>
      <c r="M11" s="571"/>
      <c r="N11" s="571"/>
      <c r="O11" s="571"/>
      <c r="P11" s="255"/>
      <c r="Q11" s="51"/>
    </row>
    <row r="12" spans="1:17" ht="22.5" customHeight="1">
      <c r="A12" s="51"/>
      <c r="B12" s="556" t="s">
        <v>1310</v>
      </c>
      <c r="C12" s="556"/>
      <c r="D12" s="7"/>
      <c r="E12" s="7"/>
      <c r="F12" s="14"/>
      <c r="G12" s="51"/>
      <c r="H12" s="255"/>
      <c r="I12" s="255"/>
      <c r="J12" s="255"/>
      <c r="K12" s="255"/>
      <c r="L12" s="255"/>
      <c r="M12" s="255"/>
      <c r="N12" s="255"/>
      <c r="O12" s="255"/>
      <c r="P12" s="255"/>
      <c r="Q12" s="51"/>
    </row>
    <row r="13" spans="1:17" ht="39" customHeight="1">
      <c r="A13" s="51"/>
      <c r="B13" s="542"/>
      <c r="C13" s="542"/>
      <c r="D13" s="542"/>
      <c r="E13" s="542"/>
      <c r="F13" s="14"/>
      <c r="G13" s="51"/>
      <c r="H13" s="255"/>
      <c r="I13" s="255"/>
      <c r="J13" s="255"/>
      <c r="K13" s="255"/>
      <c r="L13" s="255"/>
      <c r="M13" s="255"/>
      <c r="N13" s="255"/>
      <c r="O13" s="255"/>
      <c r="P13" s="255"/>
      <c r="Q13" s="51"/>
    </row>
    <row r="14" spans="1:17">
      <c r="A14" s="51"/>
      <c r="B14" s="542"/>
      <c r="C14" s="542"/>
      <c r="D14" s="542"/>
      <c r="E14" s="542"/>
      <c r="F14" s="14"/>
      <c r="G14" s="51"/>
      <c r="H14" s="255"/>
      <c r="I14" s="255"/>
      <c r="J14" s="255"/>
      <c r="K14" s="255"/>
      <c r="L14" s="255"/>
      <c r="M14" s="255"/>
      <c r="N14" s="255"/>
      <c r="O14" s="255"/>
      <c r="P14" s="255"/>
      <c r="Q14" s="51"/>
    </row>
    <row r="15" spans="1:17">
      <c r="A15" s="51"/>
      <c r="B15" s="542"/>
      <c r="C15" s="542"/>
      <c r="D15" s="542"/>
      <c r="E15" s="542"/>
      <c r="F15" s="14"/>
      <c r="G15" s="51"/>
      <c r="H15" s="255"/>
      <c r="I15" s="255"/>
      <c r="J15" s="255"/>
      <c r="K15" s="255"/>
      <c r="L15" s="255"/>
      <c r="M15" s="255"/>
      <c r="N15" s="255"/>
      <c r="O15" s="255"/>
      <c r="P15" s="255"/>
      <c r="Q15" s="51"/>
    </row>
    <row r="16" spans="1:17">
      <c r="A16" s="51"/>
      <c r="B16" s="542"/>
      <c r="C16" s="542"/>
      <c r="D16" s="542"/>
      <c r="E16" s="542"/>
      <c r="F16" s="14"/>
      <c r="G16" s="51"/>
      <c r="H16" s="255"/>
      <c r="I16" s="255"/>
      <c r="J16" s="255"/>
      <c r="K16" s="255"/>
      <c r="L16" s="255"/>
      <c r="M16" s="255"/>
      <c r="N16" s="255"/>
      <c r="O16" s="255"/>
      <c r="P16" s="255"/>
      <c r="Q16" s="51"/>
    </row>
    <row r="17" spans="1:17">
      <c r="A17" s="51"/>
      <c r="B17" s="542"/>
      <c r="C17" s="542"/>
      <c r="D17" s="542"/>
      <c r="E17" s="542"/>
      <c r="F17" s="14"/>
      <c r="G17" s="51"/>
      <c r="H17" s="255"/>
      <c r="I17" s="255"/>
      <c r="J17" s="255"/>
      <c r="K17" s="255"/>
      <c r="L17" s="255"/>
      <c r="M17" s="255"/>
      <c r="N17" s="255"/>
      <c r="O17" s="255"/>
      <c r="P17" s="255"/>
      <c r="Q17" s="51"/>
    </row>
    <row r="18" spans="1:17">
      <c r="A18" s="51"/>
      <c r="B18" s="542"/>
      <c r="C18" s="542"/>
      <c r="D18" s="542"/>
      <c r="E18" s="542"/>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KoiEY+TR8yvWOV8ExyumFqyDf1X3GLioeHOUdclH1A41Aew8rvaxZEEud/UflgF7rxmkbtsWhqxETXUSs/fEA==" saltValue="l6Y3u97oCp0TcXKuIKsXnQ=="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C21" sqref="C21:E21"/>
    </sheetView>
  </sheetViews>
  <sheetFormatPr baseColWidth="10" defaultColWidth="10.85546875" defaultRowHeight="15"/>
  <cols>
    <col min="1" max="2" width="1.140625" style="264" customWidth="1"/>
    <col min="3" max="3" width="16.5703125" style="264" customWidth="1"/>
    <col min="4" max="4" width="25" style="264" customWidth="1"/>
    <col min="5" max="6" width="10.85546875" style="264"/>
    <col min="7" max="7" width="107.5703125" style="264" customWidth="1"/>
    <col min="8" max="9" width="1.42578125" style="264" customWidth="1"/>
    <col min="10" max="16384" width="10.85546875" style="264"/>
  </cols>
  <sheetData>
    <row r="1" spans="1:9" ht="24" thickBot="1">
      <c r="A1" s="265"/>
      <c r="B1" s="266"/>
      <c r="C1" s="580" t="s">
        <v>1576</v>
      </c>
      <c r="D1" s="580"/>
      <c r="E1" s="580"/>
      <c r="F1" s="580"/>
      <c r="G1" s="580"/>
      <c r="H1" s="266"/>
      <c r="I1" s="265"/>
    </row>
    <row r="2" spans="1:9" ht="23.25" customHeight="1" thickTop="1">
      <c r="A2" s="265"/>
      <c r="B2" s="266"/>
      <c r="C2" s="267"/>
      <c r="D2" s="266"/>
      <c r="E2" s="266"/>
      <c r="F2" s="266"/>
      <c r="G2" s="266"/>
      <c r="H2" s="266"/>
      <c r="I2" s="265"/>
    </row>
    <row r="3" spans="1:9">
      <c r="A3" s="265"/>
      <c r="B3" s="266"/>
      <c r="C3" s="268" t="s">
        <v>1785</v>
      </c>
      <c r="D3" s="269"/>
      <c r="E3" s="270" t="s">
        <v>1505</v>
      </c>
      <c r="F3" s="266"/>
      <c r="G3" s="266"/>
      <c r="H3" s="266"/>
      <c r="I3" s="265"/>
    </row>
    <row r="4" spans="1:9">
      <c r="A4" s="265"/>
      <c r="B4" s="266"/>
      <c r="C4" s="266"/>
      <c r="D4" s="266"/>
      <c r="E4" s="266"/>
      <c r="F4" s="266"/>
      <c r="G4" s="266"/>
      <c r="H4" s="266"/>
      <c r="I4" s="265"/>
    </row>
    <row r="5" spans="1:9" ht="30" customHeight="1">
      <c r="A5" s="265"/>
      <c r="B5" s="266"/>
      <c r="C5" s="581" t="s">
        <v>1786</v>
      </c>
      <c r="D5" s="581"/>
      <c r="E5" s="581"/>
      <c r="F5" s="581"/>
      <c r="G5" s="581"/>
      <c r="H5" s="266"/>
      <c r="I5" s="265"/>
    </row>
    <row r="6" spans="1:9" ht="19.5" customHeight="1">
      <c r="A6" s="265"/>
      <c r="B6" s="266"/>
      <c r="C6" s="582" t="s">
        <v>1991</v>
      </c>
      <c r="D6" s="582"/>
      <c r="E6" s="582"/>
      <c r="F6" s="582"/>
      <c r="G6" s="582"/>
      <c r="H6" s="266"/>
      <c r="I6" s="265"/>
    </row>
    <row r="7" spans="1:9" ht="50.45" customHeight="1">
      <c r="A7" s="265"/>
      <c r="B7" s="266"/>
      <c r="C7" s="581" t="s">
        <v>1787</v>
      </c>
      <c r="D7" s="581"/>
      <c r="E7" s="581"/>
      <c r="F7" s="581"/>
      <c r="G7" s="581"/>
      <c r="H7" s="266"/>
      <c r="I7" s="265"/>
    </row>
    <row r="8" spans="1:9" ht="18.600000000000001" customHeight="1">
      <c r="A8" s="265"/>
      <c r="B8" s="266"/>
      <c r="C8" s="582" t="s">
        <v>1992</v>
      </c>
      <c r="D8" s="582"/>
      <c r="E8" s="582"/>
      <c r="F8" s="582"/>
      <c r="G8" s="582"/>
      <c r="H8" s="266"/>
      <c r="I8" s="265"/>
    </row>
    <row r="9" spans="1:9" ht="14.45" customHeight="1">
      <c r="A9" s="265"/>
      <c r="B9" s="266"/>
      <c r="C9" s="581" t="s">
        <v>1781</v>
      </c>
      <c r="D9" s="581"/>
      <c r="E9" s="581"/>
      <c r="F9" s="581"/>
      <c r="G9" s="581"/>
      <c r="H9" s="266"/>
      <c r="I9" s="265"/>
    </row>
    <row r="10" spans="1:9" ht="35.450000000000003" customHeight="1">
      <c r="A10" s="265"/>
      <c r="B10" s="266"/>
      <c r="C10" s="271"/>
      <c r="D10" s="266" t="s">
        <v>1782</v>
      </c>
      <c r="E10" s="266"/>
      <c r="F10" s="266"/>
      <c r="G10" s="266"/>
      <c r="H10" s="266"/>
      <c r="I10" s="265"/>
    </row>
    <row r="11" spans="1:9" ht="23.45" customHeight="1">
      <c r="A11" s="265"/>
      <c r="B11" s="266"/>
      <c r="C11" s="271"/>
      <c r="D11" s="583" t="s">
        <v>1788</v>
      </c>
      <c r="E11" s="583"/>
      <c r="F11" s="583"/>
      <c r="G11" s="583"/>
      <c r="H11" s="266"/>
      <c r="I11" s="265"/>
    </row>
    <row r="12" spans="1:9">
      <c r="A12" s="265"/>
      <c r="B12" s="266"/>
      <c r="C12" s="266"/>
      <c r="D12" s="266"/>
      <c r="E12" s="266"/>
      <c r="F12" s="266"/>
      <c r="G12" s="266"/>
      <c r="H12" s="266"/>
      <c r="I12" s="265"/>
    </row>
    <row r="13" spans="1:9">
      <c r="A13" s="265"/>
      <c r="B13" s="266"/>
      <c r="C13" s="584" t="s">
        <v>1506</v>
      </c>
      <c r="D13" s="584"/>
      <c r="E13" s="266"/>
      <c r="F13" s="266"/>
      <c r="G13" s="266"/>
      <c r="H13" s="266"/>
      <c r="I13" s="265"/>
    </row>
    <row r="14" spans="1:9">
      <c r="A14" s="265"/>
      <c r="B14" s="266"/>
      <c r="C14" s="266"/>
      <c r="D14" s="266"/>
      <c r="E14" s="266"/>
      <c r="F14" s="266"/>
      <c r="G14" s="266"/>
      <c r="H14" s="266"/>
      <c r="I14" s="265"/>
    </row>
    <row r="15" spans="1:9" ht="57.95" customHeight="1">
      <c r="A15" s="265"/>
      <c r="B15" s="266"/>
      <c r="C15" s="585" t="s">
        <v>1783</v>
      </c>
      <c r="D15" s="585"/>
      <c r="E15" s="585"/>
      <c r="F15" s="585"/>
      <c r="G15" s="585"/>
      <c r="H15" s="266"/>
      <c r="I15" s="265"/>
    </row>
    <row r="16" spans="1:9">
      <c r="A16" s="265"/>
      <c r="B16" s="266"/>
      <c r="C16" s="266"/>
      <c r="D16" s="266"/>
      <c r="E16" s="266"/>
      <c r="F16" s="266"/>
      <c r="G16" s="266"/>
      <c r="H16" s="266"/>
      <c r="I16" s="265"/>
    </row>
    <row r="17" spans="1:9">
      <c r="A17" s="265"/>
      <c r="B17" s="266"/>
      <c r="C17" s="268" t="s">
        <v>1784</v>
      </c>
      <c r="D17" s="266"/>
      <c r="E17" s="266"/>
      <c r="F17" s="266"/>
      <c r="G17" s="266"/>
      <c r="H17" s="266"/>
      <c r="I17" s="265"/>
    </row>
    <row r="18" spans="1:9">
      <c r="A18" s="265"/>
      <c r="B18" s="266"/>
      <c r="C18" s="266"/>
      <c r="D18" s="266"/>
      <c r="E18" s="266"/>
      <c r="F18" s="266"/>
      <c r="G18" s="266"/>
      <c r="H18" s="266"/>
      <c r="I18" s="265"/>
    </row>
    <row r="19" spans="1:9" ht="18" customHeight="1">
      <c r="A19" s="265"/>
      <c r="B19" s="266"/>
      <c r="C19" s="576" t="s">
        <v>1789</v>
      </c>
      <c r="D19" s="576"/>
      <c r="E19" s="576"/>
      <c r="F19" s="576"/>
      <c r="G19" s="576"/>
      <c r="H19" s="266"/>
      <c r="I19" s="265"/>
    </row>
    <row r="20" spans="1:9">
      <c r="A20" s="265"/>
      <c r="B20" s="266"/>
      <c r="C20" s="266"/>
      <c r="D20" s="266"/>
      <c r="E20" s="266"/>
      <c r="F20" s="266"/>
      <c r="G20" s="266"/>
      <c r="H20" s="266"/>
      <c r="I20" s="265"/>
    </row>
    <row r="21" spans="1:9">
      <c r="A21" s="265"/>
      <c r="B21" s="266"/>
      <c r="C21" s="577" t="s">
        <v>1993</v>
      </c>
      <c r="D21" s="578"/>
      <c r="E21" s="578"/>
      <c r="F21" s="266"/>
      <c r="G21" s="266"/>
      <c r="H21" s="266"/>
      <c r="I21" s="265"/>
    </row>
    <row r="22" spans="1:9">
      <c r="A22" s="265"/>
      <c r="B22" s="266"/>
      <c r="C22" s="266"/>
      <c r="D22" s="266"/>
      <c r="E22" s="266"/>
      <c r="F22" s="266"/>
      <c r="G22" s="266"/>
      <c r="H22" s="266"/>
      <c r="I22" s="265"/>
    </row>
    <row r="23" spans="1:9" s="273" customFormat="1" ht="36" customHeight="1">
      <c r="A23" s="272"/>
      <c r="B23" s="268"/>
      <c r="C23" s="579" t="s">
        <v>1790</v>
      </c>
      <c r="D23" s="579"/>
      <c r="E23" s="579"/>
      <c r="F23" s="579"/>
      <c r="G23" s="579"/>
      <c r="H23" s="268"/>
      <c r="I23" s="272"/>
    </row>
    <row r="24" spans="1:9">
      <c r="A24" s="265"/>
      <c r="B24" s="266"/>
      <c r="C24" s="266"/>
      <c r="D24" s="266"/>
      <c r="E24" s="266"/>
      <c r="F24" s="266"/>
      <c r="G24" s="266"/>
      <c r="H24" s="266"/>
      <c r="I24" s="265"/>
    </row>
  </sheetData>
  <sheetProtection algorithmName="SHA-512" hashValue="WUZMsoBKA9Mwo9sHfzzmYLGU9xChs6cw2XofvlemioDI+qMP7koGFVfMgdjMItug4X1kvJrgMxdAzU6q05PuLA==" saltValue="Oet8BND1wCt3onhvHCyIYQ==" spinCount="100000" sheet="1" objects="1" scenarios="1" formatRows="0" selectLockedCells="1"/>
  <mergeCells count="12">
    <mergeCell ref="C19:G19"/>
    <mergeCell ref="C21:E21"/>
    <mergeCell ref="C23:G23"/>
    <mergeCell ref="C1:G1"/>
    <mergeCell ref="C5:G5"/>
    <mergeCell ref="C6:G6"/>
    <mergeCell ref="C7:G7"/>
    <mergeCell ref="C8:G8"/>
    <mergeCell ref="C9:G9"/>
    <mergeCell ref="D11:G11"/>
    <mergeCell ref="C13:D13"/>
    <mergeCell ref="C15:G15"/>
  </mergeCells>
  <pageMargins left="0.7" right="0.7" top="0.75" bottom="0.75" header="0.3" footer="0.3"/>
  <pageSetup paperSize="5"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8787" r:id="rId4" name="Check Box 3">
              <controlPr locked="0" defaultSize="0" autoFill="0" autoLine="0" autoPict="0" altText="">
                <anchor moveWithCells="1">
                  <from>
                    <xdr:col>2</xdr:col>
                    <xdr:colOff>723900</xdr:colOff>
                    <xdr:row>9</xdr:row>
                    <xdr:rowOff>219075</xdr:rowOff>
                  </from>
                  <to>
                    <xdr:col>2</xdr:col>
                    <xdr:colOff>914400</xdr:colOff>
                    <xdr:row>10</xdr:row>
                    <xdr:rowOff>19050</xdr:rowOff>
                  </to>
                </anchor>
              </controlPr>
            </control>
          </mc:Choice>
        </mc:AlternateContent>
        <mc:AlternateContent xmlns:mc="http://schemas.openxmlformats.org/markup-compatibility/2006">
          <mc:Choice Requires="x14">
            <control shapeId="118788" r:id="rId5" name="Check Box 4">
              <controlPr locked="0" defaultSize="0" autoFill="0" autoLine="0" autoPict="0" altText="">
                <anchor moveWithCells="1">
                  <from>
                    <xdr:col>2</xdr:col>
                    <xdr:colOff>723900</xdr:colOff>
                    <xdr:row>10</xdr:row>
                    <xdr:rowOff>123825</xdr:rowOff>
                  </from>
                  <to>
                    <xdr:col>2</xdr:col>
                    <xdr:colOff>904875</xdr:colOff>
                    <xdr:row>11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KWHUJE4YEQYP-716174657-147128</_dlc_DocId>
    <_dlc_DocIdUrl xmlns="cef4d096-726b-48b5-a4e9-fde1776fe7c7">
      <Url>https://mto0814.sharepoint.com/sites/ddt/_layouts/15/DocIdRedir.aspx?ID=KWHUJE4YEQYP-716174657-147128</Url>
      <Description>KWHUJE4YEQYP-716174657-147128</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cef4d096-726b-48b5-a4e9-fde1776fe7c7"/>
    <ds:schemaRef ds:uri="35067184-ea29-41f3-a6e4-d45c7340e8a3"/>
    <ds:schemaRef ds:uri="http://purl.org/dc/term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2022-08-19T19:20:10Z</cp:lastPrinted>
  <dcterms:created xsi:type="dcterms:W3CDTF">2022-04-28T17:46:00Z</dcterms:created>
  <dcterms:modified xsi:type="dcterms:W3CDTF">2022-10-20T22:36:55Z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